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485" tabRatio="723" activeTab="0"/>
  </bookViews>
  <sheets>
    <sheet name="műk.felh.mérleg" sheetId="1" r:id="rId1"/>
  </sheets>
  <definedNames/>
  <calcPr fullCalcOnLoad="1"/>
</workbook>
</file>

<file path=xl/sharedStrings.xml><?xml version="1.0" encoding="utf-8"?>
<sst xmlns="http://schemas.openxmlformats.org/spreadsheetml/2006/main" count="344" uniqueCount="60">
  <si>
    <t>Ssz.</t>
  </si>
  <si>
    <t>Bevétel</t>
  </si>
  <si>
    <t>Kiadás</t>
  </si>
  <si>
    <t>1.</t>
  </si>
  <si>
    <t>1. Működési célú bevételek</t>
  </si>
  <si>
    <t>1. Működési kiadások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</si>
  <si>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</si>
  <si>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</si>
  <si>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</si>
  <si>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</si>
  <si>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</si>
  <si>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</si>
  <si>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</si>
  <si>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</si>
  <si>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</si>
  <si>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</si>
  <si>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</si>
  <si>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</si>
  <si>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1. összesen</t>
  </si>
  <si>
    <t>15.</t>
  </si>
  <si>
    <t>2. Felhalmozási és tőkejellegű bevételek</t>
  </si>
  <si>
    <t>2. Felhalmozási kiadások</t>
  </si>
  <si>
    <t>16.</t>
  </si>
  <si>
    <t>2. összesen</t>
  </si>
  <si>
    <t>Bevételek összesen</t>
  </si>
  <si>
    <t>Kiadások összesen</t>
  </si>
  <si>
    <t>11.</t>
  </si>
  <si>
    <t>Terv</t>
  </si>
  <si>
    <t>Mód.</t>
  </si>
  <si>
    <t>Teljesítés</t>
  </si>
  <si>
    <t>Közhatalmi bevételek (B3)</t>
  </si>
  <si>
    <t>Működési bevételek (B4)</t>
  </si>
  <si>
    <t>Felhalmozási bevételek (B5)</t>
  </si>
  <si>
    <t>Finanszírozási bevételek (B8)</t>
  </si>
  <si>
    <t>Személyi juttatások (K1)</t>
  </si>
  <si>
    <t>Munkaadókat terhelő járulékok (K2)</t>
  </si>
  <si>
    <t>Dologi kiadások (K3)</t>
  </si>
  <si>
    <t>Ellátottak pénzbeli juttatásai (K4)</t>
  </si>
  <si>
    <t>Egyéb működési c. kiadások (K5)</t>
  </si>
  <si>
    <t>Beruházás (K6)</t>
  </si>
  <si>
    <t>Felújítás (K7)</t>
  </si>
  <si>
    <t>Egyéb felh. c. kiadások (K8)</t>
  </si>
  <si>
    <t>Működési c. támogatások áht-n belülről (B1)</t>
  </si>
  <si>
    <t>Működési c. átvett pénzeszközök (B6)</t>
  </si>
  <si>
    <t>Felhalmozási c. támogatások áht-n belülről (B2)</t>
  </si>
  <si>
    <t>Felhalmozási c. átvett pénzeszköz (B7)</t>
  </si>
  <si>
    <t>Önkormányzati Konyha</t>
  </si>
  <si>
    <t>Üllés Nagyközségi Önkormányzat</t>
  </si>
  <si>
    <t>Csigabiga Óvoda és Bölcsőde</t>
  </si>
  <si>
    <t>Polgármesteri Hivatal</t>
  </si>
  <si>
    <t>Finanszírozási kiadások (K9)</t>
  </si>
  <si>
    <t>Intézmények összesen:</t>
  </si>
  <si>
    <t>Üllés Nagyközségi Önkormányzat  és intézményeinek  működési és felhalmozási célú bevételek és kiadások mérlege</t>
  </si>
  <si>
    <t>adatok Ft-ban</t>
  </si>
  <si>
    <t>Maradvány igénybevétele (B8)</t>
  </si>
  <si>
    <t>Maradvány igénybevétele B(8)</t>
  </si>
  <si>
    <t xml:space="preserve"> </t>
  </si>
  <si>
    <t>Déryné Művelődési Ház és Könyvtár</t>
  </si>
  <si>
    <t>Maradvány igénybevétle (B8)</t>
  </si>
  <si>
    <t xml:space="preserve">3. sz. melléklet 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</si>
</sst>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_-* #,##0.00\ _F_t_-;\-* #,##0.00\ _F_t_-;_-* \-??\ _F_t_-;_-@_-"/>
    <numFmt numFmtId="175" formatCode="#,##0\ _F_t"/>
    <numFmt numFmtId="176" formatCode="_-* #,##0\ _F_t_-;\-* #,##0\ _F_t_-;_-* \-??\ _F_t_-;_-@_-"/>
    <numFmt numFmtId="177" formatCode="yyyy/\ m/\ d\.;@"/>
    <numFmt numFmtId="178" formatCode="[$-40E]yyyy\.\ mmmm\ d\."/>
    <numFmt numFmtId="179" formatCode="_-* #,##0\ _F_t_-;\-* #,##0\ _F_t_-;_-* &quot;-&quot;??\ _F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Igen&quot;;&quot;Igen&quot;;&quot;Nem&quot;"/>
    <numFmt numFmtId="185" formatCode="&quot;Igaz&quot;;&quot;Igaz&quot;;&quot;Hamis&quot;"/>
    <numFmt numFmtId="186" formatCode="&quot;Be&quot;;&quot;Be&quot;;&quot;Ki&quot;"/>
    <numFmt numFmtId="187" formatCode="#,##0_ ;\-#,##0\ "/>
    <numFmt numFmtId="188" formatCode="0.00000"/>
    <numFmt numFmtId="189" formatCode="0.0000"/>
    <numFmt numFmtId="190" formatCode="0.000"/>
    <numFmt numFmtId="191" formatCode="0.0"/>
    <numFmt numFmtId="192" formatCode="0.0%"/>
    <numFmt numFmtId="193" formatCode="#,##0.0"/>
    <numFmt numFmtId="194" formatCode="[$¥€-2]\ #\ ##,000_);[Red]\([$€-2]\ #\ ##,000\)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_-* #,##0_-;\-* #,##0_-;_-* &quot;-&quot;??_-;_-@_-"/>
    <numFmt numFmtId="198" formatCode="_-* #,##0.0\ _F_t_-;\-* #,##0.0\ _F_t_-;_-* &quot;-&quot;??\ _F_t_-;_-@_-"/>
  </numFmts>
  <fonts count="4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 style="thin"/>
      <top style="thin"/>
      <bottom style="thin">
        <color indexed="8"/>
      </bottom>
    </border>
    <border>
      <left/>
      <right>
        <color indexed="63"/>
      </right>
      <top/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5" borderId="5" applyNumberFormat="0" applyAlignment="0" applyProtection="0"/>
    <xf numFmtId="174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6" borderId="7" applyNumberFormat="0" applyFon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4" borderId="8" applyNumberFormat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0" fontId="4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5" borderId="0" applyNumberFormat="0" applyBorder="0" applyAlignment="0" applyProtection="0"/>
    <xf numFmtId="0" fontId="46" fillId="36" borderId="0" applyNumberFormat="0" applyBorder="0" applyAlignment="0" applyProtection="0"/>
    <xf numFmtId="0" fontId="47" fillId="34" borderId="1" applyNumberFormat="0" applyAlignment="0" applyProtection="0"/>
    <xf numFmtId="9" fontId="0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47">
      <alignment/>
      <protection/>
    </xf>
    <xf numFmtId="0" fontId="3" fillId="0" borderId="10" xfId="47" applyFont="1" applyBorder="1">
      <alignment/>
      <protection/>
    </xf>
    <xf numFmtId="0" fontId="4" fillId="0" borderId="10" xfId="47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0" fontId="0" fillId="0" borderId="0" xfId="47" applyBorder="1">
      <alignment/>
      <protection/>
    </xf>
    <xf numFmtId="0" fontId="2" fillId="0" borderId="12" xfId="47" applyFont="1" applyBorder="1">
      <alignment/>
      <protection/>
    </xf>
    <xf numFmtId="3" fontId="2" fillId="0" borderId="11" xfId="47" applyNumberFormat="1" applyFont="1" applyBorder="1" applyAlignment="1">
      <alignment horizontal="right"/>
      <protection/>
    </xf>
    <xf numFmtId="3" fontId="2" fillId="0" borderId="10" xfId="47" applyNumberFormat="1" applyFont="1" applyBorder="1" applyAlignment="1">
      <alignment horizontal="right"/>
      <protection/>
    </xf>
    <xf numFmtId="3" fontId="5" fillId="0" borderId="11" xfId="47" applyNumberFormat="1" applyFont="1" applyBorder="1" applyAlignment="1">
      <alignment horizontal="right"/>
      <protection/>
    </xf>
    <xf numFmtId="0" fontId="8" fillId="0" borderId="0" xfId="47" applyFont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4" fillId="0" borderId="13" xfId="47" applyFont="1" applyBorder="1" applyAlignment="1">
      <alignment horizontal="center"/>
      <protection/>
    </xf>
    <xf numFmtId="0" fontId="1" fillId="37" borderId="13" xfId="47" applyFont="1" applyFill="1" applyBorder="1">
      <alignment/>
      <protection/>
    </xf>
    <xf numFmtId="0" fontId="2" fillId="0" borderId="13" xfId="47" applyFont="1" applyBorder="1" applyAlignment="1">
      <alignment horizontal="right"/>
      <protection/>
    </xf>
    <xf numFmtId="0" fontId="3" fillId="0" borderId="11" xfId="47" applyFont="1" applyBorder="1">
      <alignment/>
      <protection/>
    </xf>
    <xf numFmtId="0" fontId="2" fillId="0" borderId="13" xfId="47" applyFont="1" applyBorder="1">
      <alignment/>
      <protection/>
    </xf>
    <xf numFmtId="0" fontId="1" fillId="37" borderId="14" xfId="47" applyFont="1" applyFill="1" applyBorder="1">
      <alignment/>
      <protection/>
    </xf>
    <xf numFmtId="3" fontId="5" fillId="0" borderId="15" xfId="47" applyNumberFormat="1" applyFont="1" applyBorder="1" applyAlignment="1">
      <alignment horizontal="right"/>
      <protection/>
    </xf>
    <xf numFmtId="0" fontId="1" fillId="37" borderId="12" xfId="47" applyFont="1" applyFill="1" applyBorder="1">
      <alignment/>
      <protection/>
    </xf>
    <xf numFmtId="0" fontId="1" fillId="37" borderId="16" xfId="47" applyFont="1" applyFill="1" applyBorder="1">
      <alignment/>
      <protection/>
    </xf>
    <xf numFmtId="0" fontId="1" fillId="37" borderId="11" xfId="47" applyFont="1" applyFill="1" applyBorder="1">
      <alignment/>
      <protection/>
    </xf>
    <xf numFmtId="0" fontId="2" fillId="0" borderId="14" xfId="47" applyFont="1" applyBorder="1">
      <alignment/>
      <protection/>
    </xf>
    <xf numFmtId="0" fontId="3" fillId="0" borderId="0" xfId="47" applyFont="1" applyBorder="1">
      <alignment/>
      <protection/>
    </xf>
    <xf numFmtId="0" fontId="0" fillId="0" borderId="0" xfId="47" applyFont="1">
      <alignment/>
      <protection/>
    </xf>
    <xf numFmtId="3" fontId="5" fillId="0" borderId="0" xfId="47" applyNumberFormat="1" applyFont="1" applyBorder="1" applyAlignment="1">
      <alignment horizontal="right"/>
      <protection/>
    </xf>
    <xf numFmtId="3" fontId="5" fillId="37" borderId="11" xfId="47" applyNumberFormat="1" applyFont="1" applyFill="1" applyBorder="1">
      <alignment/>
      <protection/>
    </xf>
    <xf numFmtId="0" fontId="2" fillId="0" borderId="12" xfId="47" applyFont="1" applyFill="1" applyBorder="1">
      <alignment/>
      <protection/>
    </xf>
    <xf numFmtId="3" fontId="2" fillId="0" borderId="11" xfId="47" applyNumberFormat="1" applyFont="1" applyFill="1" applyBorder="1" applyAlignment="1">
      <alignment horizontal="right"/>
      <protection/>
    </xf>
    <xf numFmtId="3" fontId="2" fillId="0" borderId="17" xfId="47" applyNumberFormat="1" applyFont="1" applyBorder="1" applyAlignment="1">
      <alignment horizontal="right"/>
      <protection/>
    </xf>
    <xf numFmtId="0" fontId="0" fillId="0" borderId="0" xfId="0" applyAlignment="1">
      <alignment/>
    </xf>
    <xf numFmtId="3" fontId="2" fillId="0" borderId="13" xfId="47" applyNumberFormat="1" applyFont="1" applyBorder="1" applyAlignment="1">
      <alignment horizontal="right"/>
      <protection/>
    </xf>
    <xf numFmtId="3" fontId="2" fillId="0" borderId="12" xfId="47" applyNumberFormat="1" applyFont="1" applyFill="1" applyBorder="1" applyAlignment="1">
      <alignment horizontal="right"/>
      <protection/>
    </xf>
    <xf numFmtId="3" fontId="2" fillId="0" borderId="12" xfId="47" applyNumberFormat="1" applyFont="1" applyBorder="1" applyAlignment="1">
      <alignment horizontal="right"/>
      <protection/>
    </xf>
    <xf numFmtId="0" fontId="1" fillId="0" borderId="18" xfId="47" applyFont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4" fillId="0" borderId="20" xfId="47" applyFont="1" applyBorder="1" applyAlignment="1">
      <alignment horizontal="center"/>
      <protection/>
    </xf>
    <xf numFmtId="0" fontId="2" fillId="0" borderId="19" xfId="47" applyFont="1" applyBorder="1">
      <alignment/>
      <protection/>
    </xf>
    <xf numFmtId="3" fontId="2" fillId="0" borderId="19" xfId="47" applyNumberFormat="1" applyFont="1" applyBorder="1" applyAlignment="1">
      <alignment horizontal="right"/>
      <protection/>
    </xf>
    <xf numFmtId="3" fontId="2" fillId="0" borderId="20" xfId="47" applyNumberFormat="1" applyFont="1" applyBorder="1" applyAlignment="1">
      <alignment horizontal="right"/>
      <protection/>
    </xf>
    <xf numFmtId="3" fontId="5" fillId="0" borderId="19" xfId="47" applyNumberFormat="1" applyFont="1" applyBorder="1" applyAlignment="1">
      <alignment horizontal="right"/>
      <protection/>
    </xf>
    <xf numFmtId="0" fontId="1" fillId="0" borderId="21" xfId="47" applyFont="1" applyBorder="1" applyAlignment="1">
      <alignment horizontal="center"/>
      <protection/>
    </xf>
    <xf numFmtId="0" fontId="4" fillId="0" borderId="22" xfId="47" applyFont="1" applyBorder="1" applyAlignment="1">
      <alignment horizontal="center"/>
      <protection/>
    </xf>
    <xf numFmtId="0" fontId="2" fillId="0" borderId="23" xfId="47" applyFont="1" applyBorder="1">
      <alignment/>
      <protection/>
    </xf>
    <xf numFmtId="3" fontId="2" fillId="0" borderId="15" xfId="47" applyNumberFormat="1" applyFont="1" applyBorder="1" applyAlignment="1">
      <alignment horizontal="right"/>
      <protection/>
    </xf>
    <xf numFmtId="3" fontId="2" fillId="0" borderId="14" xfId="47" applyNumberFormat="1" applyFont="1" applyBorder="1" applyAlignment="1">
      <alignment horizontal="right"/>
      <protection/>
    </xf>
    <xf numFmtId="3" fontId="2" fillId="0" borderId="24" xfId="47" applyNumberFormat="1" applyFont="1" applyBorder="1" applyAlignment="1">
      <alignment horizontal="right"/>
      <protection/>
    </xf>
    <xf numFmtId="3" fontId="5" fillId="0" borderId="25" xfId="47" applyNumberFormat="1" applyFont="1" applyBorder="1" applyAlignment="1">
      <alignment horizontal="right"/>
      <protection/>
    </xf>
    <xf numFmtId="0" fontId="0" fillId="38" borderId="0" xfId="47" applyFill="1">
      <alignment/>
      <protection/>
    </xf>
    <xf numFmtId="0" fontId="8" fillId="38" borderId="0" xfId="47" applyFont="1" applyFill="1" applyAlignment="1">
      <alignment horizontal="center"/>
      <protection/>
    </xf>
    <xf numFmtId="0" fontId="1" fillId="38" borderId="11" xfId="47" applyFont="1" applyFill="1" applyBorder="1" applyAlignment="1">
      <alignment horizontal="center"/>
      <protection/>
    </xf>
    <xf numFmtId="0" fontId="1" fillId="38" borderId="18" xfId="47" applyFont="1" applyFill="1" applyBorder="1" applyAlignment="1">
      <alignment horizontal="center"/>
      <protection/>
    </xf>
    <xf numFmtId="0" fontId="1" fillId="38" borderId="19" xfId="47" applyFont="1" applyFill="1" applyBorder="1" applyAlignment="1">
      <alignment horizontal="center"/>
      <protection/>
    </xf>
    <xf numFmtId="0" fontId="1" fillId="38" borderId="21" xfId="47" applyFont="1" applyFill="1" applyBorder="1" applyAlignment="1">
      <alignment horizontal="center"/>
      <protection/>
    </xf>
    <xf numFmtId="0" fontId="4" fillId="38" borderId="13" xfId="47" applyFont="1" applyFill="1" applyBorder="1" applyAlignment="1">
      <alignment horizontal="center"/>
      <protection/>
    </xf>
    <xf numFmtId="0" fontId="4" fillId="38" borderId="10" xfId="47" applyFont="1" applyFill="1" applyBorder="1" applyAlignment="1">
      <alignment horizontal="center"/>
      <protection/>
    </xf>
    <xf numFmtId="0" fontId="4" fillId="38" borderId="20" xfId="47" applyFont="1" applyFill="1" applyBorder="1" applyAlignment="1">
      <alignment horizontal="center"/>
      <protection/>
    </xf>
    <xf numFmtId="0" fontId="4" fillId="38" borderId="22" xfId="47" applyFont="1" applyFill="1" applyBorder="1" applyAlignment="1">
      <alignment horizontal="center"/>
      <protection/>
    </xf>
    <xf numFmtId="0" fontId="3" fillId="38" borderId="10" xfId="47" applyFont="1" applyFill="1" applyBorder="1">
      <alignment/>
      <protection/>
    </xf>
    <xf numFmtId="0" fontId="1" fillId="39" borderId="13" xfId="47" applyFont="1" applyFill="1" applyBorder="1">
      <alignment/>
      <protection/>
    </xf>
    <xf numFmtId="0" fontId="2" fillId="38" borderId="13" xfId="47" applyFont="1" applyFill="1" applyBorder="1" applyAlignment="1">
      <alignment horizontal="right"/>
      <protection/>
    </xf>
    <xf numFmtId="0" fontId="2" fillId="38" borderId="11" xfId="47" applyFont="1" applyFill="1" applyBorder="1">
      <alignment/>
      <protection/>
    </xf>
    <xf numFmtId="0" fontId="2" fillId="38" borderId="19" xfId="47" applyFont="1" applyFill="1" applyBorder="1">
      <alignment/>
      <protection/>
    </xf>
    <xf numFmtId="0" fontId="2" fillId="38" borderId="23" xfId="47" applyFont="1" applyFill="1" applyBorder="1">
      <alignment/>
      <protection/>
    </xf>
    <xf numFmtId="0" fontId="3" fillId="38" borderId="11" xfId="47" applyFont="1" applyFill="1" applyBorder="1">
      <alignment/>
      <protection/>
    </xf>
    <xf numFmtId="0" fontId="2" fillId="38" borderId="13" xfId="47" applyFont="1" applyFill="1" applyBorder="1">
      <alignment/>
      <protection/>
    </xf>
    <xf numFmtId="3" fontId="2" fillId="38" borderId="11" xfId="47" applyNumberFormat="1" applyFont="1" applyFill="1" applyBorder="1" applyAlignment="1">
      <alignment horizontal="right"/>
      <protection/>
    </xf>
    <xf numFmtId="0" fontId="2" fillId="38" borderId="12" xfId="47" applyFont="1" applyFill="1" applyBorder="1">
      <alignment/>
      <protection/>
    </xf>
    <xf numFmtId="0" fontId="2" fillId="38" borderId="14" xfId="47" applyFont="1" applyFill="1" applyBorder="1">
      <alignment/>
      <protection/>
    </xf>
    <xf numFmtId="0" fontId="1" fillId="39" borderId="14" xfId="47" applyFont="1" applyFill="1" applyBorder="1">
      <alignment/>
      <protection/>
    </xf>
    <xf numFmtId="3" fontId="5" fillId="38" borderId="15" xfId="47" applyNumberFormat="1" applyFont="1" applyFill="1" applyBorder="1" applyAlignment="1">
      <alignment horizontal="right"/>
      <protection/>
    </xf>
    <xf numFmtId="3" fontId="5" fillId="38" borderId="25" xfId="47" applyNumberFormat="1" applyFont="1" applyFill="1" applyBorder="1" applyAlignment="1">
      <alignment horizontal="right"/>
      <protection/>
    </xf>
    <xf numFmtId="0" fontId="1" fillId="39" borderId="12" xfId="47" applyFont="1" applyFill="1" applyBorder="1">
      <alignment/>
      <protection/>
    </xf>
    <xf numFmtId="3" fontId="2" fillId="38" borderId="12" xfId="47" applyNumberFormat="1" applyFont="1" applyFill="1" applyBorder="1" applyAlignment="1">
      <alignment horizontal="right"/>
      <protection/>
    </xf>
    <xf numFmtId="3" fontId="2" fillId="38" borderId="19" xfId="47" applyNumberFormat="1" applyFont="1" applyFill="1" applyBorder="1" applyAlignment="1">
      <alignment horizontal="right"/>
      <protection/>
    </xf>
    <xf numFmtId="3" fontId="2" fillId="38" borderId="17" xfId="47" applyNumberFormat="1" applyFont="1" applyFill="1" applyBorder="1" applyAlignment="1">
      <alignment horizontal="right"/>
      <protection/>
    </xf>
    <xf numFmtId="0" fontId="1" fillId="39" borderId="11" xfId="47" applyFont="1" applyFill="1" applyBorder="1">
      <alignment/>
      <protection/>
    </xf>
    <xf numFmtId="3" fontId="5" fillId="39" borderId="11" xfId="47" applyNumberFormat="1" applyFont="1" applyFill="1" applyBorder="1">
      <alignment/>
      <protection/>
    </xf>
    <xf numFmtId="3" fontId="5" fillId="38" borderId="19" xfId="47" applyNumberFormat="1" applyFont="1" applyFill="1" applyBorder="1" applyAlignment="1">
      <alignment horizontal="right"/>
      <protection/>
    </xf>
    <xf numFmtId="0" fontId="1" fillId="39" borderId="16" xfId="47" applyFont="1" applyFill="1" applyBorder="1">
      <alignment/>
      <protection/>
    </xf>
    <xf numFmtId="3" fontId="5" fillId="38" borderId="11" xfId="47" applyNumberFormat="1" applyFont="1" applyFill="1" applyBorder="1" applyAlignment="1">
      <alignment horizontal="right"/>
      <protection/>
    </xf>
    <xf numFmtId="0" fontId="48" fillId="38" borderId="0" xfId="47" applyFont="1" applyFill="1" applyAlignment="1">
      <alignment horizontal="left"/>
      <protection/>
    </xf>
    <xf numFmtId="0" fontId="48" fillId="0" borderId="0" xfId="47" applyFont="1">
      <alignment/>
      <protection/>
    </xf>
    <xf numFmtId="0" fontId="1" fillId="37" borderId="0" xfId="47" applyFont="1" applyFill="1" applyBorder="1">
      <alignment/>
      <protection/>
    </xf>
    <xf numFmtId="3" fontId="2" fillId="0" borderId="26" xfId="47" applyNumberFormat="1" applyFont="1" applyBorder="1" applyAlignment="1">
      <alignment horizontal="right"/>
      <protection/>
    </xf>
    <xf numFmtId="3" fontId="2" fillId="0" borderId="27" xfId="47" applyNumberFormat="1" applyFont="1" applyBorder="1" applyAlignment="1">
      <alignment horizontal="right"/>
      <protection/>
    </xf>
    <xf numFmtId="0" fontId="7" fillId="0" borderId="0" xfId="47" applyFont="1" applyBorder="1" applyAlignment="1">
      <alignment horizontal="right"/>
      <protection/>
    </xf>
    <xf numFmtId="3" fontId="2" fillId="38" borderId="26" xfId="47" applyNumberFormat="1" applyFont="1" applyFill="1" applyBorder="1" applyAlignment="1">
      <alignment horizontal="right"/>
      <protection/>
    </xf>
    <xf numFmtId="3" fontId="2" fillId="0" borderId="28" xfId="47" applyNumberFormat="1" applyFont="1" applyBorder="1" applyAlignment="1">
      <alignment horizontal="right"/>
      <protection/>
    </xf>
    <xf numFmtId="0" fontId="2" fillId="38" borderId="0" xfId="47" applyFont="1" applyFill="1" applyBorder="1">
      <alignment/>
      <protection/>
    </xf>
    <xf numFmtId="0" fontId="3" fillId="38" borderId="0" xfId="47" applyFont="1" applyFill="1" applyBorder="1">
      <alignment/>
      <protection/>
    </xf>
    <xf numFmtId="0" fontId="1" fillId="39" borderId="0" xfId="47" applyFont="1" applyFill="1" applyBorder="1">
      <alignment/>
      <protection/>
    </xf>
    <xf numFmtId="3" fontId="5" fillId="38" borderId="0" xfId="47" applyNumberFormat="1" applyFont="1" applyFill="1" applyBorder="1" applyAlignment="1">
      <alignment horizontal="right"/>
      <protection/>
    </xf>
    <xf numFmtId="0" fontId="4" fillId="0" borderId="15" xfId="47" applyFont="1" applyBorder="1" applyAlignment="1">
      <alignment horizontal="center"/>
      <protection/>
    </xf>
    <xf numFmtId="0" fontId="4" fillId="0" borderId="10" xfId="47" applyFont="1" applyBorder="1" applyAlignment="1">
      <alignment horizontal="center"/>
      <protection/>
    </xf>
    <xf numFmtId="0" fontId="1" fillId="0" borderId="15" xfId="47" applyFon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6" fillId="0" borderId="0" xfId="47" applyFont="1" applyBorder="1" applyAlignment="1">
      <alignment horizontal="center" wrapText="1"/>
      <protection/>
    </xf>
    <xf numFmtId="0" fontId="6" fillId="0" borderId="0" xfId="47" applyFont="1" applyBorder="1" applyAlignment="1">
      <alignment horizontal="center"/>
      <protection/>
    </xf>
    <xf numFmtId="0" fontId="7" fillId="0" borderId="0" xfId="47" applyFont="1" applyBorder="1" applyAlignment="1">
      <alignment horizontal="right"/>
      <protection/>
    </xf>
    <xf numFmtId="0" fontId="0" fillId="0" borderId="0" xfId="0" applyAlignment="1">
      <alignment/>
    </xf>
    <xf numFmtId="0" fontId="2" fillId="38" borderId="29" xfId="47" applyFont="1" applyFill="1" applyBorder="1" applyAlignment="1">
      <alignment horizontal="right"/>
      <protection/>
    </xf>
    <xf numFmtId="0" fontId="4" fillId="38" borderId="15" xfId="47" applyFont="1" applyFill="1" applyBorder="1" applyAlignment="1">
      <alignment horizontal="center"/>
      <protection/>
    </xf>
    <xf numFmtId="0" fontId="4" fillId="38" borderId="10" xfId="47" applyFont="1" applyFill="1" applyBorder="1" applyAlignment="1">
      <alignment horizontal="center"/>
      <protection/>
    </xf>
    <xf numFmtId="0" fontId="1" fillId="38" borderId="15" xfId="47" applyFont="1" applyFill="1" applyBorder="1" applyAlignment="1">
      <alignment horizontal="center"/>
      <protection/>
    </xf>
    <xf numFmtId="0" fontId="1" fillId="38" borderId="10" xfId="47" applyFont="1" applyFill="1" applyBorder="1" applyAlignment="1">
      <alignment horizontal="center"/>
      <protection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Comma" xfId="46"/>
    <cellStyle name="Excel Built-in Normal" xfId="47"/>
    <cellStyle name="Excel Built-in Percent" xfId="48"/>
    <cellStyle name="Comma" xfId="49"/>
    <cellStyle name="Comma [0]" xfId="50"/>
    <cellStyle name="Figyelmeztetés" xfId="51"/>
    <cellStyle name="Hyperlink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Followed Hyperlink" xfId="63"/>
    <cellStyle name="Magyarázó szöveg" xfId="64"/>
    <cellStyle name="Normál 2" xfId="65"/>
    <cellStyle name="Normál 3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P147"/>
  <sheetViews>
    <sheetView tabSelected="1" zoomScalePageLayoutView="0" workbookViewId="0" topLeftCell="A1">
      <selection activeCell="F4" sqref="F4"/>
    </sheetView>
  </sheetViews>
  <sheetFormatPr defaultColWidth="8.7109375" defaultRowHeight="12.75" customHeight="1"/>
  <cols>
    <col min="1" max="1" width="4.7109375" style="1" customWidth="1"/>
    <col min="2" max="2" width="35.421875" style="1" customWidth="1"/>
    <col min="3" max="3" width="14.57421875" style="1" customWidth="1"/>
    <col min="4" max="4" width="10.7109375" style="1" customWidth="1"/>
    <col min="5" max="5" width="12.140625" style="1" customWidth="1"/>
    <col min="6" max="6" width="37.57421875" style="1" customWidth="1"/>
    <col min="7" max="7" width="13.00390625" style="1" customWidth="1"/>
    <col min="8" max="8" width="13.421875" style="1" customWidth="1"/>
    <col min="9" max="9" width="10.57421875" style="1" customWidth="1"/>
    <col min="10" max="16384" width="8.7109375" style="1" customWidth="1"/>
  </cols>
  <sheetData>
    <row r="1" spans="6:9" ht="12.75" customHeight="1">
      <c r="F1" s="99"/>
      <c r="G1" s="99"/>
      <c r="H1" s="100"/>
      <c r="I1" s="30"/>
    </row>
    <row r="2" spans="6:9" ht="12.75" customHeight="1">
      <c r="F2" s="86"/>
      <c r="G2" s="86"/>
      <c r="H2" s="30"/>
      <c r="I2" s="30"/>
    </row>
    <row r="3" spans="6:9" ht="12.75" customHeight="1">
      <c r="F3" s="86"/>
      <c r="G3" s="86"/>
      <c r="H3" s="30"/>
      <c r="I3" s="30"/>
    </row>
    <row r="4" ht="12.75" customHeight="1">
      <c r="F4" s="24" t="s">
        <v>59</v>
      </c>
    </row>
    <row r="5" spans="1:7" ht="28.5" customHeight="1">
      <c r="A5" s="97" t="s">
        <v>52</v>
      </c>
      <c r="B5" s="97"/>
      <c r="C5" s="97"/>
      <c r="D5" s="97"/>
      <c r="E5" s="97"/>
      <c r="F5" s="97"/>
      <c r="G5" s="97"/>
    </row>
    <row r="6" spans="1:7" ht="12.75" customHeight="1">
      <c r="A6" s="98"/>
      <c r="B6" s="98"/>
      <c r="C6" s="98"/>
      <c r="D6" s="98"/>
      <c r="E6" s="98"/>
      <c r="F6" s="98"/>
      <c r="G6" s="98"/>
    </row>
    <row r="7" spans="1:7" ht="15.75" customHeight="1">
      <c r="A7" s="10"/>
      <c r="B7" s="10"/>
      <c r="C7" s="10"/>
      <c r="D7" s="10"/>
      <c r="E7" s="10"/>
      <c r="F7" s="10"/>
      <c r="G7" s="10"/>
    </row>
    <row r="8" spans="1:10" ht="15.75" customHeight="1">
      <c r="A8" s="49"/>
      <c r="B8" s="81" t="s">
        <v>51</v>
      </c>
      <c r="C8" s="49"/>
      <c r="D8" s="49"/>
      <c r="E8" s="49"/>
      <c r="F8" s="49"/>
      <c r="G8" s="101" t="s">
        <v>53</v>
      </c>
      <c r="H8" s="101"/>
      <c r="I8" s="101"/>
      <c r="J8" s="48"/>
    </row>
    <row r="9" spans="1:10" ht="12.75" customHeight="1">
      <c r="A9" s="102" t="s">
        <v>0</v>
      </c>
      <c r="B9" s="104" t="s">
        <v>1</v>
      </c>
      <c r="C9" s="50">
        <v>2020</v>
      </c>
      <c r="D9" s="51">
        <v>2020</v>
      </c>
      <c r="E9" s="51">
        <v>2020</v>
      </c>
      <c r="F9" s="104" t="s">
        <v>2</v>
      </c>
      <c r="G9" s="50">
        <v>2020</v>
      </c>
      <c r="H9" s="52">
        <v>2020</v>
      </c>
      <c r="I9" s="53">
        <v>2020</v>
      </c>
      <c r="J9" s="48"/>
    </row>
    <row r="10" spans="1:10" ht="12.75" customHeight="1">
      <c r="A10" s="103"/>
      <c r="B10" s="105"/>
      <c r="C10" s="54" t="s">
        <v>27</v>
      </c>
      <c r="D10" s="54" t="s">
        <v>28</v>
      </c>
      <c r="E10" s="54" t="s">
        <v>29</v>
      </c>
      <c r="F10" s="105"/>
      <c r="G10" s="55" t="s">
        <v>27</v>
      </c>
      <c r="H10" s="56" t="s">
        <v>28</v>
      </c>
      <c r="I10" s="57" t="s">
        <v>29</v>
      </c>
      <c r="J10" s="48"/>
    </row>
    <row r="11" spans="1:10" ht="12.75" customHeight="1">
      <c r="A11" s="58" t="s">
        <v>3</v>
      </c>
      <c r="B11" s="59" t="s">
        <v>4</v>
      </c>
      <c r="C11" s="60"/>
      <c r="D11" s="60"/>
      <c r="E11" s="60"/>
      <c r="F11" s="59" t="s">
        <v>5</v>
      </c>
      <c r="G11" s="61"/>
      <c r="H11" s="62"/>
      <c r="I11" s="63"/>
      <c r="J11" s="48"/>
    </row>
    <row r="12" spans="1:10" ht="12.75" customHeight="1">
      <c r="A12" s="64" t="s">
        <v>6</v>
      </c>
      <c r="B12" s="65" t="s">
        <v>42</v>
      </c>
      <c r="C12" s="66">
        <f>C38+C69+C89+C110+C134</f>
        <v>260243300</v>
      </c>
      <c r="D12" s="66">
        <f>D38+D69+D89+D110+D134</f>
        <v>311571887</v>
      </c>
      <c r="E12" s="66">
        <f>E38+E69+E89+E110+E134</f>
        <v>297050070</v>
      </c>
      <c r="F12" s="65" t="s">
        <v>34</v>
      </c>
      <c r="G12" s="66">
        <f aca="true" t="shared" si="0" ref="G12:I17">G38+G69+G89+G110+G134</f>
        <v>213053192</v>
      </c>
      <c r="H12" s="66">
        <f>H38+H69+H89+H110+H134</f>
        <v>243974688</v>
      </c>
      <c r="I12" s="66">
        <f t="shared" si="0"/>
        <v>233666596</v>
      </c>
      <c r="J12" s="48"/>
    </row>
    <row r="13" spans="1:12" ht="12.75" customHeight="1">
      <c r="A13" s="64" t="s">
        <v>7</v>
      </c>
      <c r="B13" s="67" t="s">
        <v>30</v>
      </c>
      <c r="C13" s="66">
        <f aca="true" t="shared" si="1" ref="C13:E17">C39+C70+C90+C111+C135</f>
        <v>117350000</v>
      </c>
      <c r="D13" s="66">
        <f>D39+D70+D90+D111+D135</f>
        <v>123772332</v>
      </c>
      <c r="E13" s="66">
        <f t="shared" si="1"/>
        <v>123772332</v>
      </c>
      <c r="F13" s="67" t="s">
        <v>35</v>
      </c>
      <c r="G13" s="66">
        <f t="shared" si="0"/>
        <v>37920590</v>
      </c>
      <c r="H13" s="66">
        <f t="shared" si="0"/>
        <v>40996970</v>
      </c>
      <c r="I13" s="66">
        <f t="shared" si="0"/>
        <v>37925461</v>
      </c>
      <c r="J13" s="48"/>
      <c r="L13" s="24"/>
    </row>
    <row r="14" spans="1:10" ht="12.75" customHeight="1">
      <c r="A14" s="64" t="s">
        <v>8</v>
      </c>
      <c r="B14" s="67" t="s">
        <v>31</v>
      </c>
      <c r="C14" s="66">
        <f t="shared" si="1"/>
        <v>44225950</v>
      </c>
      <c r="D14" s="66">
        <f>D40+D71+D91+D112+D136</f>
        <v>53423050</v>
      </c>
      <c r="E14" s="66">
        <f t="shared" si="1"/>
        <v>49596136</v>
      </c>
      <c r="F14" s="67" t="s">
        <v>36</v>
      </c>
      <c r="G14" s="66">
        <f t="shared" si="0"/>
        <v>186037146</v>
      </c>
      <c r="H14" s="66">
        <f t="shared" si="0"/>
        <v>203809210</v>
      </c>
      <c r="I14" s="66">
        <f t="shared" si="0"/>
        <v>149572199</v>
      </c>
      <c r="J14" s="48"/>
    </row>
    <row r="15" spans="1:10" ht="12.75" customHeight="1">
      <c r="A15" s="58" t="s">
        <v>9</v>
      </c>
      <c r="B15" s="67" t="s">
        <v>43</v>
      </c>
      <c r="C15" s="66">
        <f t="shared" si="1"/>
        <v>0</v>
      </c>
      <c r="D15" s="66">
        <f t="shared" si="1"/>
        <v>0</v>
      </c>
      <c r="E15" s="66">
        <f t="shared" si="1"/>
        <v>0</v>
      </c>
      <c r="F15" s="67" t="s">
        <v>37</v>
      </c>
      <c r="G15" s="66">
        <f t="shared" si="0"/>
        <v>8250000</v>
      </c>
      <c r="H15" s="66">
        <f t="shared" si="0"/>
        <v>11484690</v>
      </c>
      <c r="I15" s="66">
        <f t="shared" si="0"/>
        <v>8222000</v>
      </c>
      <c r="J15" s="48"/>
    </row>
    <row r="16" spans="1:10" ht="12.75" customHeight="1">
      <c r="A16" s="64" t="s">
        <v>10</v>
      </c>
      <c r="B16" s="67" t="s">
        <v>33</v>
      </c>
      <c r="C16" s="66">
        <f t="shared" si="1"/>
        <v>244929304</v>
      </c>
      <c r="D16" s="66">
        <f t="shared" si="1"/>
        <v>255917722</v>
      </c>
      <c r="E16" s="66">
        <f t="shared" si="1"/>
        <v>225069421</v>
      </c>
      <c r="F16" s="67" t="s">
        <v>38</v>
      </c>
      <c r="G16" s="66">
        <f t="shared" si="0"/>
        <v>29552060</v>
      </c>
      <c r="H16" s="66">
        <f t="shared" si="0"/>
        <v>31211367</v>
      </c>
      <c r="I16" s="66">
        <f t="shared" si="0"/>
        <v>31070432</v>
      </c>
      <c r="J16" s="48"/>
    </row>
    <row r="17" spans="1:14" ht="12.75" customHeight="1">
      <c r="A17" s="64" t="s">
        <v>11</v>
      </c>
      <c r="B17" s="22" t="s">
        <v>58</v>
      </c>
      <c r="C17" s="66">
        <f t="shared" si="1"/>
        <v>63407730</v>
      </c>
      <c r="D17" s="66">
        <f t="shared" si="1"/>
        <v>56650741</v>
      </c>
      <c r="E17" s="66">
        <f t="shared" si="1"/>
        <v>43073918</v>
      </c>
      <c r="F17" s="68" t="s">
        <v>50</v>
      </c>
      <c r="G17" s="66">
        <f t="shared" si="0"/>
        <v>255343296</v>
      </c>
      <c r="H17" s="66">
        <f t="shared" si="0"/>
        <v>269858807</v>
      </c>
      <c r="I17" s="66">
        <f t="shared" si="0"/>
        <v>234198413</v>
      </c>
      <c r="J17" s="48"/>
      <c r="L17" s="24"/>
      <c r="N17" s="24"/>
    </row>
    <row r="18" spans="1:10" ht="12.75" customHeight="1">
      <c r="A18" s="64" t="s">
        <v>12</v>
      </c>
      <c r="B18" s="69" t="s">
        <v>18</v>
      </c>
      <c r="C18" s="70">
        <f>SUM(C12:C17)</f>
        <v>730156284</v>
      </c>
      <c r="D18" s="70">
        <f>SUM(D12:D17)</f>
        <v>801335732</v>
      </c>
      <c r="E18" s="70">
        <f>SUM(E12:E17)</f>
        <v>738561877</v>
      </c>
      <c r="F18" s="69" t="s">
        <v>18</v>
      </c>
      <c r="G18" s="70">
        <f>SUM(G12:G17)</f>
        <v>730156284</v>
      </c>
      <c r="H18" s="70">
        <f>SUM(H12:H17)</f>
        <v>801335732</v>
      </c>
      <c r="I18" s="71">
        <f>SUM(I12:I17)</f>
        <v>694655101</v>
      </c>
      <c r="J18" s="48"/>
    </row>
    <row r="19" spans="1:10" ht="12.75" customHeight="1">
      <c r="A19" s="58" t="s">
        <v>13</v>
      </c>
      <c r="B19" s="72" t="s">
        <v>20</v>
      </c>
      <c r="C19" s="66"/>
      <c r="D19" s="66"/>
      <c r="E19" s="73"/>
      <c r="F19" s="72" t="s">
        <v>21</v>
      </c>
      <c r="G19" s="66"/>
      <c r="H19" s="74"/>
      <c r="I19" s="75"/>
      <c r="J19" s="48"/>
    </row>
    <row r="20" spans="1:10" ht="12.75" customHeight="1">
      <c r="A20" s="64" t="s">
        <v>14</v>
      </c>
      <c r="B20" s="61" t="s">
        <v>44</v>
      </c>
      <c r="C20" s="66">
        <f aca="true" t="shared" si="2" ref="C20:E22">C46+C77+C97+C118+C142+K134</f>
        <v>171565258</v>
      </c>
      <c r="D20" s="66">
        <f>D46+D77+D97+D118+D142+L134</f>
        <v>410934338</v>
      </c>
      <c r="E20" s="66">
        <f t="shared" si="2"/>
        <v>381811205</v>
      </c>
      <c r="F20" s="61" t="s">
        <v>39</v>
      </c>
      <c r="G20" s="66">
        <f aca="true" t="shared" si="3" ref="G20:I22">G46+G77+G97+G118+G142</f>
        <v>168354180</v>
      </c>
      <c r="H20" s="66">
        <f t="shared" si="3"/>
        <v>176975363</v>
      </c>
      <c r="I20" s="66">
        <f t="shared" si="3"/>
        <v>108468020</v>
      </c>
      <c r="J20" s="48"/>
    </row>
    <row r="21" spans="1:10" ht="12.75" customHeight="1">
      <c r="A21" s="64" t="s">
        <v>26</v>
      </c>
      <c r="B21" s="65" t="s">
        <v>32</v>
      </c>
      <c r="C21" s="66">
        <f t="shared" si="2"/>
        <v>0</v>
      </c>
      <c r="D21" s="66">
        <f t="shared" si="2"/>
        <v>104200</v>
      </c>
      <c r="E21" s="66">
        <f t="shared" si="2"/>
        <v>104200</v>
      </c>
      <c r="F21" s="65" t="s">
        <v>40</v>
      </c>
      <c r="G21" s="66">
        <f t="shared" si="3"/>
        <v>116650088</v>
      </c>
      <c r="H21" s="66">
        <f t="shared" si="3"/>
        <v>361041695</v>
      </c>
      <c r="I21" s="66">
        <f t="shared" si="3"/>
        <v>163892582</v>
      </c>
      <c r="J21" s="48"/>
    </row>
    <row r="22" spans="1:10" ht="12.75" customHeight="1">
      <c r="A22" s="64" t="s">
        <v>15</v>
      </c>
      <c r="B22" s="67" t="s">
        <v>45</v>
      </c>
      <c r="C22" s="66">
        <f t="shared" si="2"/>
        <v>6018580</v>
      </c>
      <c r="D22" s="66">
        <f t="shared" si="2"/>
        <v>6087895</v>
      </c>
      <c r="E22" s="66">
        <f t="shared" si="2"/>
        <v>6087895</v>
      </c>
      <c r="F22" s="67" t="s">
        <v>41</v>
      </c>
      <c r="G22" s="66">
        <f t="shared" si="3"/>
        <v>8000000</v>
      </c>
      <c r="H22" s="66">
        <f t="shared" si="3"/>
        <v>8069315</v>
      </c>
      <c r="I22" s="66">
        <f t="shared" si="3"/>
        <v>6200000</v>
      </c>
      <c r="J22" s="48"/>
    </row>
    <row r="23" spans="1:10" ht="12.75" customHeight="1">
      <c r="A23" s="58" t="s">
        <v>16</v>
      </c>
      <c r="B23" s="67" t="s">
        <v>55</v>
      </c>
      <c r="C23" s="66">
        <f>C51+C82+C100+C123+C145+K137</f>
        <v>115420430</v>
      </c>
      <c r="D23" s="66">
        <f>D145+D50+D81+D101+D122</f>
        <v>124147847</v>
      </c>
      <c r="E23" s="66">
        <f>E50+E81+E101+E145+E122</f>
        <v>145755134</v>
      </c>
      <c r="F23" s="68" t="s">
        <v>50</v>
      </c>
      <c r="G23" s="66">
        <f>G51+G82+G100+G123+G145</f>
        <v>827633</v>
      </c>
      <c r="H23" s="66">
        <f>H49+H80+H100+H121+H145</f>
        <v>0</v>
      </c>
      <c r="I23" s="66">
        <f>I49+I80+I99+I121+I145</f>
        <v>2750906</v>
      </c>
      <c r="J23" s="48"/>
    </row>
    <row r="24" spans="1:16" ht="12.75" customHeight="1">
      <c r="A24" s="58" t="s">
        <v>17</v>
      </c>
      <c r="B24" s="6" t="s">
        <v>33</v>
      </c>
      <c r="C24" s="66"/>
      <c r="D24" s="66">
        <f>D49+D80+D100+D121</f>
        <v>4812093</v>
      </c>
      <c r="E24" s="66">
        <f>E49+E80+E100+E121</f>
        <v>2750906</v>
      </c>
      <c r="F24" s="67"/>
      <c r="G24" s="87"/>
      <c r="H24" s="87"/>
      <c r="I24" s="66"/>
      <c r="J24" s="48"/>
      <c r="P24" s="5"/>
    </row>
    <row r="25" spans="1:16" ht="12.75" customHeight="1">
      <c r="A25" s="58" t="s">
        <v>19</v>
      </c>
      <c r="B25" s="76" t="s">
        <v>23</v>
      </c>
      <c r="C25" s="77">
        <f>SUM(C20:C24)</f>
        <v>293004268</v>
      </c>
      <c r="D25" s="77">
        <f>SUM(D20:D24)</f>
        <v>546086373</v>
      </c>
      <c r="E25" s="77">
        <f>SUM(E20:E24)</f>
        <v>536509340</v>
      </c>
      <c r="F25" s="76" t="s">
        <v>23</v>
      </c>
      <c r="G25" s="78">
        <f>SUM(G19:G22)</f>
        <v>293004268</v>
      </c>
      <c r="H25" s="78">
        <f>SUM(H19:H23)</f>
        <v>546086373</v>
      </c>
      <c r="I25" s="78">
        <f>SUM(I20:I24)</f>
        <v>281311508</v>
      </c>
      <c r="J25" s="48"/>
      <c r="P25" s="89"/>
    </row>
    <row r="26" spans="1:10" ht="12.75" customHeight="1">
      <c r="A26" s="64" t="s">
        <v>22</v>
      </c>
      <c r="B26" s="79" t="s">
        <v>24</v>
      </c>
      <c r="C26" s="80">
        <f>C18+C25</f>
        <v>1023160552</v>
      </c>
      <c r="D26" s="80">
        <f>SUM(D18,D25)</f>
        <v>1347422105</v>
      </c>
      <c r="E26" s="80">
        <f>SUM(E18,E25)</f>
        <v>1275071217</v>
      </c>
      <c r="F26" s="76" t="s">
        <v>25</v>
      </c>
      <c r="G26" s="80">
        <f>SUM(G18,G25)</f>
        <v>1023160552</v>
      </c>
      <c r="H26" s="80">
        <f>SUM(H18,H25)</f>
        <v>1347422105</v>
      </c>
      <c r="I26" s="80">
        <f>SUM(I18,I25)</f>
        <v>975966609</v>
      </c>
      <c r="J26" s="48"/>
    </row>
    <row r="27" spans="1:10" ht="12.75" customHeight="1">
      <c r="A27" s="90"/>
      <c r="B27" s="91"/>
      <c r="C27" s="92"/>
      <c r="D27" s="92"/>
      <c r="E27" s="92"/>
      <c r="F27" s="91"/>
      <c r="G27" s="92"/>
      <c r="H27" s="92"/>
      <c r="I27" s="92"/>
      <c r="J27" s="48"/>
    </row>
    <row r="28" spans="1:10" ht="12.75" customHeight="1">
      <c r="A28" s="90"/>
      <c r="B28" s="91"/>
      <c r="C28" s="92"/>
      <c r="D28" s="92"/>
      <c r="E28" s="92"/>
      <c r="F28" s="91"/>
      <c r="G28" s="92"/>
      <c r="H28" s="92"/>
      <c r="I28" s="92"/>
      <c r="J28" s="48"/>
    </row>
    <row r="29" spans="1:10" ht="12.75" customHeight="1">
      <c r="A29" s="90"/>
      <c r="B29" s="91"/>
      <c r="C29" s="92"/>
      <c r="D29" s="92"/>
      <c r="E29" s="92"/>
      <c r="F29" s="91"/>
      <c r="G29" s="92"/>
      <c r="H29" s="92"/>
      <c r="I29" s="92"/>
      <c r="J29" s="48"/>
    </row>
    <row r="30" spans="1:10" ht="12.75" customHeight="1">
      <c r="A30" s="90"/>
      <c r="B30" s="91"/>
      <c r="C30" s="92"/>
      <c r="D30" s="92"/>
      <c r="E30" s="92"/>
      <c r="F30" s="91"/>
      <c r="G30" s="92"/>
      <c r="H30" s="92"/>
      <c r="I30" s="92"/>
      <c r="J30" s="48"/>
    </row>
    <row r="31" spans="1:10" ht="12.75" customHeight="1">
      <c r="A31" s="90"/>
      <c r="B31" s="91"/>
      <c r="C31" s="92"/>
      <c r="D31" s="92"/>
      <c r="E31" s="92"/>
      <c r="F31" s="91"/>
      <c r="G31" s="92"/>
      <c r="H31" s="92"/>
      <c r="I31" s="92"/>
      <c r="J31" s="48"/>
    </row>
    <row r="32" spans="1:10" ht="12.75" customHeight="1">
      <c r="A32" s="90"/>
      <c r="B32" s="91"/>
      <c r="C32" s="92"/>
      <c r="D32" s="92"/>
      <c r="E32" s="92"/>
      <c r="F32" s="91"/>
      <c r="G32" s="92"/>
      <c r="H32" s="92"/>
      <c r="I32" s="92"/>
      <c r="J32" s="48"/>
    </row>
    <row r="33" spans="1:10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ht="12.75" customHeight="1">
      <c r="B34" s="82" t="s">
        <v>49</v>
      </c>
    </row>
    <row r="35" spans="1:9" ht="12.75" customHeight="1">
      <c r="A35" s="93" t="s">
        <v>0</v>
      </c>
      <c r="B35" s="95" t="s">
        <v>1</v>
      </c>
      <c r="C35" s="11">
        <v>2020</v>
      </c>
      <c r="D35" s="34">
        <v>2020</v>
      </c>
      <c r="E35" s="34">
        <v>2020</v>
      </c>
      <c r="F35" s="95" t="s">
        <v>2</v>
      </c>
      <c r="G35" s="11">
        <v>2020</v>
      </c>
      <c r="H35" s="35">
        <v>2020</v>
      </c>
      <c r="I35" s="41">
        <v>2020</v>
      </c>
    </row>
    <row r="36" spans="1:9" ht="12.75" customHeight="1">
      <c r="A36" s="94"/>
      <c r="B36" s="96"/>
      <c r="C36" s="12" t="s">
        <v>27</v>
      </c>
      <c r="D36" s="12" t="s">
        <v>28</v>
      </c>
      <c r="E36" s="12" t="s">
        <v>29</v>
      </c>
      <c r="F36" s="96"/>
      <c r="G36" s="3" t="s">
        <v>27</v>
      </c>
      <c r="H36" s="36" t="s">
        <v>28</v>
      </c>
      <c r="I36" s="42" t="s">
        <v>29</v>
      </c>
    </row>
    <row r="37" spans="1:9" ht="12.75" customHeight="1">
      <c r="A37" s="2" t="s">
        <v>3</v>
      </c>
      <c r="B37" s="13" t="s">
        <v>4</v>
      </c>
      <c r="C37" s="14"/>
      <c r="D37" s="14"/>
      <c r="E37" s="14"/>
      <c r="F37" s="13" t="s">
        <v>5</v>
      </c>
      <c r="G37" s="4"/>
      <c r="H37" s="37"/>
      <c r="I37" s="43"/>
    </row>
    <row r="38" spans="1:9" ht="12.75" customHeight="1">
      <c r="A38" s="15" t="s">
        <v>6</v>
      </c>
      <c r="B38" s="16" t="s">
        <v>42</v>
      </c>
      <c r="C38" s="7"/>
      <c r="D38" s="7"/>
      <c r="E38" s="31"/>
      <c r="F38" s="16" t="s">
        <v>34</v>
      </c>
      <c r="G38" s="7">
        <v>46058293</v>
      </c>
      <c r="H38" s="38">
        <v>46766190</v>
      </c>
      <c r="I38" s="29">
        <v>46568460</v>
      </c>
    </row>
    <row r="39" spans="1:9" ht="12.75" customHeight="1">
      <c r="A39" s="15" t="s">
        <v>7</v>
      </c>
      <c r="B39" s="27" t="s">
        <v>30</v>
      </c>
      <c r="C39" s="28"/>
      <c r="D39" s="28"/>
      <c r="E39" s="32"/>
      <c r="F39" s="6" t="s">
        <v>35</v>
      </c>
      <c r="G39" s="7">
        <v>8465148</v>
      </c>
      <c r="H39" s="38">
        <v>8130120</v>
      </c>
      <c r="I39" s="29">
        <v>8013333</v>
      </c>
    </row>
    <row r="40" spans="1:9" ht="12.75" customHeight="1">
      <c r="A40" s="15" t="s">
        <v>8</v>
      </c>
      <c r="B40" s="27" t="s">
        <v>31</v>
      </c>
      <c r="C40" s="28">
        <v>1214000</v>
      </c>
      <c r="D40" s="28">
        <v>1429888</v>
      </c>
      <c r="E40" s="32">
        <v>1429888</v>
      </c>
      <c r="F40" s="6" t="s">
        <v>36</v>
      </c>
      <c r="G40" s="7">
        <v>12065000</v>
      </c>
      <c r="H40" s="38">
        <v>12580888</v>
      </c>
      <c r="I40" s="29">
        <v>9671672</v>
      </c>
    </row>
    <row r="41" spans="1:9" ht="12.75" customHeight="1">
      <c r="A41" s="2" t="s">
        <v>9</v>
      </c>
      <c r="B41" s="6" t="s">
        <v>43</v>
      </c>
      <c r="C41" s="7"/>
      <c r="D41" s="7"/>
      <c r="E41" s="33"/>
      <c r="F41" s="6" t="s">
        <v>37</v>
      </c>
      <c r="G41" s="7"/>
      <c r="H41" s="38"/>
      <c r="I41" s="29"/>
    </row>
    <row r="42" spans="1:9" ht="12.75" customHeight="1">
      <c r="A42" s="15" t="s">
        <v>10</v>
      </c>
      <c r="B42" s="6" t="s">
        <v>33</v>
      </c>
      <c r="C42" s="7">
        <v>65374441</v>
      </c>
      <c r="D42" s="7">
        <v>65561191</v>
      </c>
      <c r="E42" s="33">
        <v>63880992</v>
      </c>
      <c r="F42" s="6" t="s">
        <v>38</v>
      </c>
      <c r="G42" s="7"/>
      <c r="H42" s="38"/>
      <c r="I42" s="29"/>
    </row>
    <row r="43" spans="1:9" ht="12.75" customHeight="1">
      <c r="A43" s="15" t="s">
        <v>11</v>
      </c>
      <c r="B43" s="22" t="s">
        <v>58</v>
      </c>
      <c r="C43" s="44"/>
      <c r="D43" s="44">
        <v>486119</v>
      </c>
      <c r="E43" s="45">
        <v>172258</v>
      </c>
      <c r="F43" s="22" t="s">
        <v>50</v>
      </c>
      <c r="G43" s="44"/>
      <c r="H43" s="46"/>
      <c r="I43" s="29"/>
    </row>
    <row r="44" spans="1:9" ht="12.75" customHeight="1">
      <c r="A44" s="15" t="s">
        <v>12</v>
      </c>
      <c r="B44" s="17" t="s">
        <v>18</v>
      </c>
      <c r="C44" s="18">
        <f>SUM(C38:C43)</f>
        <v>66588441</v>
      </c>
      <c r="D44" s="18">
        <f>SUM(D38:D43)</f>
        <v>67477198</v>
      </c>
      <c r="E44" s="18">
        <f>SUM(E38:E43)</f>
        <v>65483138</v>
      </c>
      <c r="F44" s="17" t="s">
        <v>18</v>
      </c>
      <c r="G44" s="18">
        <f>SUM(G38:G43)</f>
        <v>66588441</v>
      </c>
      <c r="H44" s="18">
        <f>SUM(H38:H43)</f>
        <v>67477198</v>
      </c>
      <c r="I44" s="47">
        <f>SUM(I38:I43)</f>
        <v>64253465</v>
      </c>
    </row>
    <row r="45" spans="1:9" ht="12.75" customHeight="1">
      <c r="A45" s="2" t="s">
        <v>13</v>
      </c>
      <c r="B45" s="19" t="s">
        <v>20</v>
      </c>
      <c r="C45" s="7"/>
      <c r="D45" s="7"/>
      <c r="E45" s="33"/>
      <c r="F45" s="19" t="s">
        <v>21</v>
      </c>
      <c r="G45" s="7"/>
      <c r="H45" s="38"/>
      <c r="I45" s="29"/>
    </row>
    <row r="46" spans="1:9" ht="12.75" customHeight="1">
      <c r="A46" s="15" t="s">
        <v>14</v>
      </c>
      <c r="B46" s="4" t="s">
        <v>44</v>
      </c>
      <c r="C46" s="7"/>
      <c r="D46" s="7"/>
      <c r="E46" s="7"/>
      <c r="F46" s="4" t="s">
        <v>39</v>
      </c>
      <c r="G46" s="7">
        <v>650000</v>
      </c>
      <c r="H46" s="38">
        <v>650000</v>
      </c>
      <c r="I46" s="29">
        <v>416900</v>
      </c>
    </row>
    <row r="47" spans="1:9" ht="12.75" customHeight="1">
      <c r="A47" s="15" t="s">
        <v>26</v>
      </c>
      <c r="B47" s="16" t="s">
        <v>32</v>
      </c>
      <c r="C47" s="8"/>
      <c r="D47" s="8"/>
      <c r="E47" s="31"/>
      <c r="F47" s="16" t="s">
        <v>40</v>
      </c>
      <c r="G47" s="8"/>
      <c r="H47" s="39"/>
      <c r="I47" s="29"/>
    </row>
    <row r="48" spans="1:9" ht="12.75" customHeight="1">
      <c r="A48" s="15" t="s">
        <v>15</v>
      </c>
      <c r="B48" s="6" t="s">
        <v>45</v>
      </c>
      <c r="C48" s="7"/>
      <c r="D48" s="7"/>
      <c r="E48" s="33"/>
      <c r="F48" s="6" t="s">
        <v>41</v>
      </c>
      <c r="G48" s="7"/>
      <c r="H48" s="38"/>
      <c r="I48" s="29"/>
    </row>
    <row r="49" spans="1:9" ht="12.75" customHeight="1">
      <c r="A49" s="2" t="s">
        <v>15</v>
      </c>
      <c r="B49" s="6" t="s">
        <v>33</v>
      </c>
      <c r="C49" s="7">
        <v>650000</v>
      </c>
      <c r="D49" s="7">
        <v>650000</v>
      </c>
      <c r="E49" s="7">
        <v>416900</v>
      </c>
      <c r="F49" s="68" t="s">
        <v>50</v>
      </c>
      <c r="G49" s="84"/>
      <c r="H49" s="38"/>
      <c r="I49" s="29"/>
    </row>
    <row r="50" spans="1:9" ht="12.75" customHeight="1">
      <c r="A50" s="2" t="s">
        <v>16</v>
      </c>
      <c r="B50" s="22" t="s">
        <v>58</v>
      </c>
      <c r="C50" s="7"/>
      <c r="D50" s="7"/>
      <c r="E50" s="7"/>
      <c r="F50" s="68"/>
      <c r="G50" s="84"/>
      <c r="H50" s="38"/>
      <c r="I50" s="85"/>
    </row>
    <row r="51" spans="1:9" ht="12.75" customHeight="1">
      <c r="A51" s="2" t="s">
        <v>17</v>
      </c>
      <c r="B51" s="21" t="s">
        <v>23</v>
      </c>
      <c r="C51" s="26">
        <f>SUM(C46:C50)</f>
        <v>650000</v>
      </c>
      <c r="D51" s="26">
        <f>SUM(D46:D50)</f>
        <v>650000</v>
      </c>
      <c r="E51" s="26">
        <f>SUM(E46:E50)</f>
        <v>416900</v>
      </c>
      <c r="F51" s="21" t="s">
        <v>23</v>
      </c>
      <c r="G51" s="40">
        <f>SUM(G45:G48)</f>
        <v>650000</v>
      </c>
      <c r="H51" s="40">
        <f>SUM(H45:H48)</f>
        <v>650000</v>
      </c>
      <c r="I51" s="40">
        <f>SUM(I46:I48)</f>
        <v>416900</v>
      </c>
    </row>
    <row r="52" spans="1:9" ht="12.75" customHeight="1">
      <c r="A52" s="15" t="s">
        <v>19</v>
      </c>
      <c r="B52" s="20" t="s">
        <v>24</v>
      </c>
      <c r="C52" s="9">
        <f>SUM(C44,C51)</f>
        <v>67238441</v>
      </c>
      <c r="D52" s="9">
        <f>SUM(D44,D51)</f>
        <v>68127198</v>
      </c>
      <c r="E52" s="9">
        <f>SUM(E44,E51)</f>
        <v>65900038</v>
      </c>
      <c r="F52" s="21" t="s">
        <v>25</v>
      </c>
      <c r="G52" s="9">
        <f>SUM(G44,G51)</f>
        <v>67238441</v>
      </c>
      <c r="H52" s="9">
        <f>SUM(H44,H51)</f>
        <v>68127198</v>
      </c>
      <c r="I52" s="9">
        <f>SUM(I44,I51)</f>
        <v>64670365</v>
      </c>
    </row>
    <row r="53" spans="1:9" ht="12.75" customHeight="1">
      <c r="A53" s="23"/>
      <c r="B53" s="83"/>
      <c r="C53" s="25"/>
      <c r="D53" s="25"/>
      <c r="E53" s="25"/>
      <c r="F53" s="83"/>
      <c r="G53" s="25"/>
      <c r="H53" s="25"/>
      <c r="I53" s="25"/>
    </row>
    <row r="54" spans="1:9" ht="12.75" customHeight="1">
      <c r="A54" s="23"/>
      <c r="B54" s="83"/>
      <c r="C54" s="25"/>
      <c r="D54" s="25"/>
      <c r="E54" s="25"/>
      <c r="F54" s="83"/>
      <c r="G54" s="25"/>
      <c r="H54" s="25"/>
      <c r="I54" s="25"/>
    </row>
    <row r="55" spans="1:9" ht="12.75" customHeight="1">
      <c r="A55" s="23"/>
      <c r="B55" s="83"/>
      <c r="C55" s="25"/>
      <c r="D55" s="25"/>
      <c r="E55" s="25"/>
      <c r="F55" s="83"/>
      <c r="G55" s="25"/>
      <c r="H55" s="25"/>
      <c r="I55" s="25"/>
    </row>
    <row r="56" spans="1:9" ht="12.75" customHeight="1">
      <c r="A56" s="23"/>
      <c r="B56" s="83"/>
      <c r="C56" s="25"/>
      <c r="D56" s="25"/>
      <c r="E56" s="25"/>
      <c r="F56" s="83"/>
      <c r="G56" s="25"/>
      <c r="H56" s="25"/>
      <c r="I56" s="25"/>
    </row>
    <row r="57" spans="1:9" ht="12.75" customHeight="1">
      <c r="A57" s="23"/>
      <c r="B57" s="83"/>
      <c r="C57" s="25"/>
      <c r="D57" s="25"/>
      <c r="E57" s="25"/>
      <c r="F57" s="83"/>
      <c r="G57" s="25"/>
      <c r="H57" s="25"/>
      <c r="I57" s="25"/>
    </row>
    <row r="58" spans="1:9" ht="12.75" customHeight="1">
      <c r="A58" s="23"/>
      <c r="B58" s="83"/>
      <c r="C58" s="25"/>
      <c r="D58" s="25"/>
      <c r="E58" s="25"/>
      <c r="F58" s="83"/>
      <c r="G58" s="25"/>
      <c r="H58" s="25"/>
      <c r="I58" s="25"/>
    </row>
    <row r="59" spans="1:9" ht="12.75" customHeight="1">
      <c r="A59" s="23"/>
      <c r="B59" s="83"/>
      <c r="C59" s="25"/>
      <c r="D59" s="25"/>
      <c r="E59" s="25"/>
      <c r="F59" s="83"/>
      <c r="G59" s="25"/>
      <c r="H59" s="25"/>
      <c r="I59" s="25"/>
    </row>
    <row r="60" spans="1:9" ht="12.75" customHeight="1">
      <c r="A60" s="23"/>
      <c r="B60" s="83"/>
      <c r="C60" s="25"/>
      <c r="D60" s="25"/>
      <c r="E60" s="25"/>
      <c r="F60" s="83"/>
      <c r="G60" s="25"/>
      <c r="H60" s="25"/>
      <c r="I60" s="25"/>
    </row>
    <row r="61" spans="1:9" ht="12.75" customHeight="1">
      <c r="A61" s="23"/>
      <c r="B61" s="83"/>
      <c r="C61" s="25"/>
      <c r="D61" s="25"/>
      <c r="E61" s="25"/>
      <c r="F61" s="83"/>
      <c r="G61" s="25"/>
      <c r="H61" s="25"/>
      <c r="I61" s="25"/>
    </row>
    <row r="62" spans="1:9" ht="12.75" customHeight="1">
      <c r="A62" s="23"/>
      <c r="B62" s="83"/>
      <c r="C62" s="25"/>
      <c r="D62" s="25"/>
      <c r="E62" s="25"/>
      <c r="F62" s="83"/>
      <c r="G62" s="25"/>
      <c r="H62" s="25"/>
      <c r="I62" s="25"/>
    </row>
    <row r="63" spans="1:9" ht="12.75" customHeight="1">
      <c r="A63" s="23"/>
      <c r="B63" s="83"/>
      <c r="C63" s="25"/>
      <c r="D63" s="25"/>
      <c r="E63" s="25"/>
      <c r="F63" s="83"/>
      <c r="G63" s="25"/>
      <c r="H63" s="25"/>
      <c r="I63" s="25"/>
    </row>
    <row r="65" ht="12.75" customHeight="1">
      <c r="B65" s="82" t="s">
        <v>46</v>
      </c>
    </row>
    <row r="66" spans="1:9" ht="12.75" customHeight="1">
      <c r="A66" s="93" t="s">
        <v>0</v>
      </c>
      <c r="B66" s="95" t="s">
        <v>1</v>
      </c>
      <c r="C66" s="11">
        <v>2020</v>
      </c>
      <c r="D66" s="34">
        <v>2020</v>
      </c>
      <c r="E66" s="34">
        <v>2020</v>
      </c>
      <c r="F66" s="95" t="s">
        <v>2</v>
      </c>
      <c r="G66" s="11">
        <v>2020</v>
      </c>
      <c r="H66" s="35">
        <v>2020</v>
      </c>
      <c r="I66" s="41">
        <v>2020</v>
      </c>
    </row>
    <row r="67" spans="1:9" ht="12.75" customHeight="1">
      <c r="A67" s="94"/>
      <c r="B67" s="96"/>
      <c r="C67" s="12" t="s">
        <v>27</v>
      </c>
      <c r="D67" s="12" t="s">
        <v>28</v>
      </c>
      <c r="E67" s="12" t="s">
        <v>29</v>
      </c>
      <c r="F67" s="96"/>
      <c r="G67" s="3" t="s">
        <v>27</v>
      </c>
      <c r="H67" s="36" t="s">
        <v>28</v>
      </c>
      <c r="I67" s="42" t="s">
        <v>29</v>
      </c>
    </row>
    <row r="68" spans="1:9" ht="12.75" customHeight="1">
      <c r="A68" s="2" t="s">
        <v>3</v>
      </c>
      <c r="B68" s="13" t="s">
        <v>4</v>
      </c>
      <c r="C68" s="14"/>
      <c r="D68" s="14"/>
      <c r="E68" s="14"/>
      <c r="F68" s="13" t="s">
        <v>5</v>
      </c>
      <c r="G68" s="4"/>
      <c r="H68" s="37"/>
      <c r="I68" s="43"/>
    </row>
    <row r="69" spans="1:9" ht="12.75" customHeight="1">
      <c r="A69" s="15" t="s">
        <v>6</v>
      </c>
      <c r="B69" s="16" t="s">
        <v>42</v>
      </c>
      <c r="C69" s="7"/>
      <c r="D69" s="7"/>
      <c r="E69" s="31"/>
      <c r="F69" s="16" t="s">
        <v>34</v>
      </c>
      <c r="G69" s="7">
        <v>29934837</v>
      </c>
      <c r="H69" s="38">
        <v>32328038</v>
      </c>
      <c r="I69" s="29">
        <v>30439521</v>
      </c>
    </row>
    <row r="70" spans="1:9" ht="12.75" customHeight="1">
      <c r="A70" s="15" t="s">
        <v>7</v>
      </c>
      <c r="B70" s="27" t="s">
        <v>30</v>
      </c>
      <c r="C70" s="28"/>
      <c r="D70" s="28"/>
      <c r="E70" s="32"/>
      <c r="F70" s="6" t="s">
        <v>35</v>
      </c>
      <c r="G70" s="7">
        <v>5130830</v>
      </c>
      <c r="H70" s="38">
        <v>5507258</v>
      </c>
      <c r="I70" s="29">
        <v>5041163</v>
      </c>
    </row>
    <row r="71" spans="1:9" ht="12.75" customHeight="1">
      <c r="A71" s="15" t="s">
        <v>8</v>
      </c>
      <c r="B71" s="27" t="s">
        <v>31</v>
      </c>
      <c r="C71" s="28">
        <v>32111950</v>
      </c>
      <c r="D71" s="28">
        <v>32111950</v>
      </c>
      <c r="E71" s="32">
        <v>28878626</v>
      </c>
      <c r="F71" s="6" t="s">
        <v>36</v>
      </c>
      <c r="G71" s="7">
        <v>61977000</v>
      </c>
      <c r="H71" s="38">
        <v>61466615</v>
      </c>
      <c r="I71" s="29">
        <v>47545513</v>
      </c>
    </row>
    <row r="72" spans="1:9" ht="12.75" customHeight="1">
      <c r="A72" s="2" t="s">
        <v>9</v>
      </c>
      <c r="B72" s="6" t="s">
        <v>43</v>
      </c>
      <c r="C72" s="7"/>
      <c r="D72" s="7"/>
      <c r="E72" s="33"/>
      <c r="F72" s="6" t="s">
        <v>37</v>
      </c>
      <c r="G72" s="7"/>
      <c r="H72" s="38"/>
      <c r="I72" s="29"/>
    </row>
    <row r="73" spans="1:9" ht="12.75" customHeight="1">
      <c r="A73" s="15" t="s">
        <v>10</v>
      </c>
      <c r="B73" s="6" t="s">
        <v>33</v>
      </c>
      <c r="C73" s="7">
        <v>64930717</v>
      </c>
      <c r="D73" s="7">
        <v>66284746</v>
      </c>
      <c r="E73" s="33">
        <v>54521721</v>
      </c>
      <c r="F73" s="6" t="s">
        <v>38</v>
      </c>
      <c r="G73" s="7"/>
      <c r="H73" s="38"/>
      <c r="I73" s="29"/>
    </row>
    <row r="74" spans="1:9" ht="12.75" customHeight="1">
      <c r="A74" s="15" t="s">
        <v>11</v>
      </c>
      <c r="B74" s="22" t="s">
        <v>58</v>
      </c>
      <c r="C74" s="44"/>
      <c r="D74" s="44">
        <v>905215</v>
      </c>
      <c r="E74" s="45">
        <v>787928</v>
      </c>
      <c r="F74" s="22" t="s">
        <v>50</v>
      </c>
      <c r="G74" s="44"/>
      <c r="H74" s="46"/>
      <c r="I74" s="29"/>
    </row>
    <row r="75" spans="1:9" ht="12.75" customHeight="1">
      <c r="A75" s="15" t="s">
        <v>12</v>
      </c>
      <c r="B75" s="17" t="s">
        <v>18</v>
      </c>
      <c r="C75" s="18">
        <f>SUM(C69:C73)</f>
        <v>97042667</v>
      </c>
      <c r="D75" s="18">
        <f>SUM(D69:D74)</f>
        <v>99301911</v>
      </c>
      <c r="E75" s="18">
        <f>SUM(E69:E74)</f>
        <v>84188275</v>
      </c>
      <c r="F75" s="17" t="s">
        <v>18</v>
      </c>
      <c r="G75" s="18">
        <f>SUM(G69:G74)</f>
        <v>97042667</v>
      </c>
      <c r="H75" s="18">
        <f>SUM(H69:H74)</f>
        <v>99301911</v>
      </c>
      <c r="I75" s="47">
        <f>SUM(I69:I74)</f>
        <v>83026197</v>
      </c>
    </row>
    <row r="76" spans="1:9" ht="12.75" customHeight="1">
      <c r="A76" s="2" t="s">
        <v>13</v>
      </c>
      <c r="B76" s="19" t="s">
        <v>20</v>
      </c>
      <c r="C76" s="7"/>
      <c r="D76" s="7"/>
      <c r="E76" s="33"/>
      <c r="F76" s="19" t="s">
        <v>21</v>
      </c>
      <c r="G76" s="7"/>
      <c r="H76" s="38"/>
      <c r="I76" s="29"/>
    </row>
    <row r="77" spans="1:9" ht="12.75" customHeight="1">
      <c r="A77" s="15" t="s">
        <v>14</v>
      </c>
      <c r="B77" s="4" t="s">
        <v>44</v>
      </c>
      <c r="C77" s="7"/>
      <c r="D77" s="7"/>
      <c r="E77" s="7"/>
      <c r="F77" s="4" t="s">
        <v>39</v>
      </c>
      <c r="G77" s="7"/>
      <c r="H77" s="38">
        <v>50615</v>
      </c>
      <c r="I77" s="29">
        <v>50615</v>
      </c>
    </row>
    <row r="78" spans="1:9" ht="12.75" customHeight="1">
      <c r="A78" s="15" t="s">
        <v>26</v>
      </c>
      <c r="B78" s="16" t="s">
        <v>32</v>
      </c>
      <c r="C78" s="8"/>
      <c r="D78" s="8"/>
      <c r="E78" s="31"/>
      <c r="F78" s="16" t="s">
        <v>40</v>
      </c>
      <c r="G78" s="8"/>
      <c r="H78" s="39"/>
      <c r="I78" s="29"/>
    </row>
    <row r="79" spans="1:9" ht="12.75" customHeight="1">
      <c r="A79" s="15" t="s">
        <v>15</v>
      </c>
      <c r="B79" s="6" t="s">
        <v>45</v>
      </c>
      <c r="C79" s="7"/>
      <c r="D79" s="7"/>
      <c r="E79" s="33"/>
      <c r="F79" s="6" t="s">
        <v>41</v>
      </c>
      <c r="G79" s="7"/>
      <c r="H79" s="38"/>
      <c r="I79" s="29"/>
    </row>
    <row r="80" spans="1:9" ht="12.75" customHeight="1">
      <c r="A80" s="2" t="s">
        <v>16</v>
      </c>
      <c r="B80" s="6" t="s">
        <v>33</v>
      </c>
      <c r="C80" s="7"/>
      <c r="D80" s="7">
        <v>50615</v>
      </c>
      <c r="E80" s="33">
        <v>50615</v>
      </c>
      <c r="F80" s="68" t="s">
        <v>50</v>
      </c>
      <c r="G80" s="84"/>
      <c r="H80" s="38"/>
      <c r="I80" s="29"/>
    </row>
    <row r="81" spans="1:9" ht="12.75" customHeight="1">
      <c r="A81" s="2" t="s">
        <v>17</v>
      </c>
      <c r="B81" s="22" t="s">
        <v>58</v>
      </c>
      <c r="C81" s="7"/>
      <c r="D81" s="7"/>
      <c r="E81" s="33"/>
      <c r="F81" s="68"/>
      <c r="G81" s="84"/>
      <c r="H81" s="38"/>
      <c r="I81" s="88"/>
    </row>
    <row r="82" spans="1:9" ht="12.75" customHeight="1">
      <c r="A82" s="2" t="s">
        <v>19</v>
      </c>
      <c r="B82" s="21" t="s">
        <v>23</v>
      </c>
      <c r="C82" s="26">
        <f>SUM(C77:C80)</f>
        <v>0</v>
      </c>
      <c r="D82" s="26">
        <f>SUM(D77:D81)</f>
        <v>50615</v>
      </c>
      <c r="E82" s="26">
        <f>SUM(E77:E81)</f>
        <v>50615</v>
      </c>
      <c r="F82" s="21" t="s">
        <v>23</v>
      </c>
      <c r="G82" s="40">
        <f>SUM(G76:G79)</f>
        <v>0</v>
      </c>
      <c r="H82" s="40">
        <f>SUM(H76:H79)</f>
        <v>50615</v>
      </c>
      <c r="I82" s="40">
        <f>SUM(I77:I79)</f>
        <v>50615</v>
      </c>
    </row>
    <row r="83" spans="1:9" ht="12.75" customHeight="1">
      <c r="A83" s="15" t="s">
        <v>22</v>
      </c>
      <c r="B83" s="20" t="s">
        <v>24</v>
      </c>
      <c r="C83" s="9">
        <f>SUM(C75,C82)</f>
        <v>97042667</v>
      </c>
      <c r="D83" s="9">
        <f>SUM(D75,D82)</f>
        <v>99352526</v>
      </c>
      <c r="E83" s="9">
        <f>SUM(E75,E82)</f>
        <v>84238890</v>
      </c>
      <c r="F83" s="21" t="s">
        <v>25</v>
      </c>
      <c r="G83" s="9">
        <f>SUM(G75,G82)</f>
        <v>97042667</v>
      </c>
      <c r="H83" s="9">
        <f>SUM(H75,H82)</f>
        <v>99352526</v>
      </c>
      <c r="I83" s="9">
        <f>SUM(I75,I82)</f>
        <v>83076812</v>
      </c>
    </row>
    <row r="85" ht="12.75" customHeight="1">
      <c r="B85" s="82" t="s">
        <v>48</v>
      </c>
    </row>
    <row r="86" spans="1:9" ht="12.75" customHeight="1">
      <c r="A86" s="93" t="s">
        <v>0</v>
      </c>
      <c r="B86" s="95" t="s">
        <v>1</v>
      </c>
      <c r="C86" s="11">
        <v>2020</v>
      </c>
      <c r="D86" s="34">
        <v>2020</v>
      </c>
      <c r="E86" s="34">
        <v>2020</v>
      </c>
      <c r="F86" s="95" t="s">
        <v>2</v>
      </c>
      <c r="G86" s="11">
        <v>2020</v>
      </c>
      <c r="H86" s="35">
        <v>2020</v>
      </c>
      <c r="I86" s="41">
        <v>2020</v>
      </c>
    </row>
    <row r="87" spans="1:9" ht="12.75" customHeight="1">
      <c r="A87" s="94"/>
      <c r="B87" s="96"/>
      <c r="C87" s="12" t="s">
        <v>27</v>
      </c>
      <c r="D87" s="12" t="s">
        <v>28</v>
      </c>
      <c r="E87" s="12" t="s">
        <v>29</v>
      </c>
      <c r="F87" s="96"/>
      <c r="G87" s="3" t="s">
        <v>27</v>
      </c>
      <c r="H87" s="36" t="s">
        <v>28</v>
      </c>
      <c r="I87" s="42" t="s">
        <v>29</v>
      </c>
    </row>
    <row r="88" spans="1:9" ht="12.75" customHeight="1">
      <c r="A88" s="2" t="s">
        <v>3</v>
      </c>
      <c r="B88" s="13" t="s">
        <v>4</v>
      </c>
      <c r="C88" s="14"/>
      <c r="D88" s="14"/>
      <c r="E88" s="14"/>
      <c r="F88" s="13" t="s">
        <v>5</v>
      </c>
      <c r="G88" s="4"/>
      <c r="H88" s="37"/>
      <c r="I88" s="43"/>
    </row>
    <row r="89" spans="1:9" ht="12.75" customHeight="1">
      <c r="A89" s="15" t="s">
        <v>6</v>
      </c>
      <c r="B89" s="16" t="s">
        <v>42</v>
      </c>
      <c r="C89" s="7"/>
      <c r="D89" s="7"/>
      <c r="E89" s="31"/>
      <c r="F89" s="16" t="s">
        <v>34</v>
      </c>
      <c r="G89" s="7">
        <v>68415242</v>
      </c>
      <c r="H89" s="38">
        <v>74267700</v>
      </c>
      <c r="I89" s="29">
        <v>69389666</v>
      </c>
    </row>
    <row r="90" spans="1:9" ht="12.75" customHeight="1">
      <c r="A90" s="15" t="s">
        <v>7</v>
      </c>
      <c r="B90" s="27" t="s">
        <v>30</v>
      </c>
      <c r="C90" s="28"/>
      <c r="D90" s="28"/>
      <c r="E90" s="32"/>
      <c r="F90" s="6" t="s">
        <v>35</v>
      </c>
      <c r="G90" s="7">
        <v>12092169</v>
      </c>
      <c r="H90" s="38">
        <v>12976633</v>
      </c>
      <c r="I90" s="29">
        <v>11797726</v>
      </c>
    </row>
    <row r="91" spans="1:9" ht="12.75" customHeight="1">
      <c r="A91" s="15" t="s">
        <v>8</v>
      </c>
      <c r="B91" s="27" t="s">
        <v>31</v>
      </c>
      <c r="C91" s="28"/>
      <c r="D91" s="28">
        <v>78303</v>
      </c>
      <c r="E91" s="32">
        <v>78303</v>
      </c>
      <c r="F91" s="6" t="s">
        <v>36</v>
      </c>
      <c r="G91" s="7">
        <v>8973000</v>
      </c>
      <c r="H91" s="38">
        <v>11047197</v>
      </c>
      <c r="I91" s="29">
        <v>5895878</v>
      </c>
    </row>
    <row r="92" spans="1:9" ht="12.75" customHeight="1">
      <c r="A92" s="2" t="s">
        <v>9</v>
      </c>
      <c r="B92" s="6" t="s">
        <v>43</v>
      </c>
      <c r="C92" s="7"/>
      <c r="D92" s="7"/>
      <c r="E92" s="33"/>
      <c r="F92" s="6" t="s">
        <v>37</v>
      </c>
      <c r="G92" s="7"/>
      <c r="H92" s="38"/>
      <c r="I92" s="29"/>
    </row>
    <row r="93" spans="1:9" ht="12.75" customHeight="1">
      <c r="A93" s="15" t="s">
        <v>10</v>
      </c>
      <c r="B93" s="6" t="s">
        <v>33</v>
      </c>
      <c r="C93" s="7">
        <v>89480411</v>
      </c>
      <c r="D93" s="7">
        <v>97892034</v>
      </c>
      <c r="E93" s="33">
        <v>87643912</v>
      </c>
      <c r="F93" s="6" t="s">
        <v>38</v>
      </c>
      <c r="G93" s="7"/>
      <c r="H93" s="38"/>
      <c r="I93" s="29"/>
    </row>
    <row r="94" spans="1:9" ht="12.75" customHeight="1">
      <c r="A94" s="15" t="s">
        <v>11</v>
      </c>
      <c r="B94" s="22" t="s">
        <v>58</v>
      </c>
      <c r="C94" s="44"/>
      <c r="D94" s="44">
        <v>321193</v>
      </c>
      <c r="E94" s="45">
        <v>321226</v>
      </c>
      <c r="F94" s="22" t="s">
        <v>50</v>
      </c>
      <c r="G94" s="44"/>
      <c r="H94" s="46"/>
      <c r="I94" s="29"/>
    </row>
    <row r="95" spans="1:9" ht="12.75" customHeight="1">
      <c r="A95" s="15" t="s">
        <v>12</v>
      </c>
      <c r="B95" s="17" t="s">
        <v>18</v>
      </c>
      <c r="C95" s="18">
        <f>SUM(C89:C93)</f>
        <v>89480411</v>
      </c>
      <c r="D95" s="18">
        <f>SUM(D89:D94)</f>
        <v>98291530</v>
      </c>
      <c r="E95" s="18">
        <f>SUM(E89:E94)</f>
        <v>88043441</v>
      </c>
      <c r="F95" s="17" t="s">
        <v>18</v>
      </c>
      <c r="G95" s="18">
        <f>SUM(G89:G94)</f>
        <v>89480411</v>
      </c>
      <c r="H95" s="18">
        <f>SUM(H89:H94)</f>
        <v>98291530</v>
      </c>
      <c r="I95" s="47">
        <f>SUM(I89:I94)</f>
        <v>87083270</v>
      </c>
    </row>
    <row r="96" spans="1:9" ht="12.75" customHeight="1">
      <c r="A96" s="2" t="s">
        <v>13</v>
      </c>
      <c r="B96" s="19" t="s">
        <v>20</v>
      </c>
      <c r="C96" s="7"/>
      <c r="D96" s="7"/>
      <c r="E96" s="33"/>
      <c r="F96" s="19" t="s">
        <v>21</v>
      </c>
      <c r="G96" s="7"/>
      <c r="H96" s="38"/>
      <c r="I96" s="29"/>
    </row>
    <row r="97" spans="1:9" ht="12.75" customHeight="1">
      <c r="A97" s="15" t="s">
        <v>14</v>
      </c>
      <c r="B97" s="4" t="s">
        <v>44</v>
      </c>
      <c r="C97" s="7"/>
      <c r="D97" s="7"/>
      <c r="E97" s="7"/>
      <c r="F97" s="4" t="s">
        <v>39</v>
      </c>
      <c r="G97" s="7">
        <v>635000</v>
      </c>
      <c r="H97" s="38">
        <v>635000</v>
      </c>
      <c r="I97" s="29">
        <v>437776</v>
      </c>
    </row>
    <row r="98" spans="1:9" ht="12.75" customHeight="1">
      <c r="A98" s="15" t="s">
        <v>26</v>
      </c>
      <c r="B98" s="16" t="s">
        <v>32</v>
      </c>
      <c r="C98" s="8"/>
      <c r="D98" s="8"/>
      <c r="E98" s="31"/>
      <c r="F98" s="16" t="s">
        <v>40</v>
      </c>
      <c r="G98" s="8"/>
      <c r="H98" s="39"/>
      <c r="I98" s="29"/>
    </row>
    <row r="99" spans="1:15" ht="12.75" customHeight="1">
      <c r="A99" s="15" t="s">
        <v>15</v>
      </c>
      <c r="B99" s="6" t="s">
        <v>45</v>
      </c>
      <c r="C99" s="7"/>
      <c r="D99" s="7"/>
      <c r="E99" s="33"/>
      <c r="F99" s="6" t="s">
        <v>41</v>
      </c>
      <c r="G99" s="7"/>
      <c r="H99" s="38"/>
      <c r="I99" s="29"/>
      <c r="O99" s="24" t="s">
        <v>56</v>
      </c>
    </row>
    <row r="100" spans="1:9" ht="12.75" customHeight="1">
      <c r="A100" s="2" t="s">
        <v>16</v>
      </c>
      <c r="B100" s="6" t="s">
        <v>33</v>
      </c>
      <c r="C100" s="7">
        <v>635000</v>
      </c>
      <c r="D100" s="7">
        <v>635000</v>
      </c>
      <c r="E100" s="33">
        <v>437776</v>
      </c>
      <c r="F100" s="22" t="s">
        <v>50</v>
      </c>
      <c r="G100" s="84"/>
      <c r="H100" s="38"/>
      <c r="I100" s="29"/>
    </row>
    <row r="101" spans="1:9" ht="12.75" customHeight="1">
      <c r="A101" s="2" t="s">
        <v>17</v>
      </c>
      <c r="B101" s="22" t="s">
        <v>58</v>
      </c>
      <c r="C101" s="7"/>
      <c r="D101" s="7"/>
      <c r="E101" s="33"/>
      <c r="F101" s="6"/>
      <c r="G101" s="84"/>
      <c r="H101" s="38"/>
      <c r="I101" s="88"/>
    </row>
    <row r="102" spans="1:9" ht="12.75" customHeight="1">
      <c r="A102" s="2" t="s">
        <v>19</v>
      </c>
      <c r="B102" s="21" t="s">
        <v>23</v>
      </c>
      <c r="C102" s="26">
        <f>SUM(C97:C100)</f>
        <v>635000</v>
      </c>
      <c r="D102" s="26">
        <f>SUM(D97:D101)</f>
        <v>635000</v>
      </c>
      <c r="E102" s="26">
        <f>SUM(E97:E101)</f>
        <v>437776</v>
      </c>
      <c r="F102" s="21" t="s">
        <v>23</v>
      </c>
      <c r="G102" s="40">
        <f>SUM(G96:G99)</f>
        <v>635000</v>
      </c>
      <c r="H102" s="40">
        <f>SUM(H96:H99)</f>
        <v>635000</v>
      </c>
      <c r="I102" s="40">
        <f>SUM(I97:I99)</f>
        <v>437776</v>
      </c>
    </row>
    <row r="103" spans="1:9" ht="12.75" customHeight="1">
      <c r="A103" s="15" t="s">
        <v>22</v>
      </c>
      <c r="B103" s="20" t="s">
        <v>24</v>
      </c>
      <c r="C103" s="9">
        <f>SUM(C95,C102)</f>
        <v>90115411</v>
      </c>
      <c r="D103" s="9">
        <f>SUM(D95,D102)</f>
        <v>98926530</v>
      </c>
      <c r="E103" s="9">
        <f>SUM(E95,E102)</f>
        <v>88481217</v>
      </c>
      <c r="F103" s="21" t="s">
        <v>25</v>
      </c>
      <c r="G103" s="9">
        <f>SUM(G95,G102)</f>
        <v>90115411</v>
      </c>
      <c r="H103" s="9">
        <f>SUM(H95,H102)</f>
        <v>98926530</v>
      </c>
      <c r="I103" s="9">
        <f>SUM(I95,I102)</f>
        <v>87521046</v>
      </c>
    </row>
    <row r="104" spans="1:9" ht="12.75" customHeight="1">
      <c r="A104" s="23"/>
      <c r="B104" s="83"/>
      <c r="C104" s="25"/>
      <c r="D104" s="25"/>
      <c r="E104" s="25"/>
      <c r="F104" s="83"/>
      <c r="G104" s="25"/>
      <c r="H104" s="25"/>
      <c r="I104" s="25"/>
    </row>
    <row r="106" ht="12.75" customHeight="1">
      <c r="B106" s="82" t="s">
        <v>57</v>
      </c>
    </row>
    <row r="107" spans="1:9" ht="12.75" customHeight="1">
      <c r="A107" s="93" t="s">
        <v>0</v>
      </c>
      <c r="B107" s="95" t="s">
        <v>1</v>
      </c>
      <c r="C107" s="11">
        <v>2020</v>
      </c>
      <c r="D107" s="34">
        <v>2020</v>
      </c>
      <c r="E107" s="34">
        <v>2020</v>
      </c>
      <c r="F107" s="95" t="s">
        <v>2</v>
      </c>
      <c r="G107" s="11">
        <v>2020</v>
      </c>
      <c r="H107" s="35">
        <v>2020</v>
      </c>
      <c r="I107" s="41">
        <v>2020</v>
      </c>
    </row>
    <row r="108" spans="1:9" ht="12.75" customHeight="1">
      <c r="A108" s="94"/>
      <c r="B108" s="96"/>
      <c r="C108" s="12" t="s">
        <v>27</v>
      </c>
      <c r="D108" s="12" t="s">
        <v>28</v>
      </c>
      <c r="E108" s="12" t="s">
        <v>29</v>
      </c>
      <c r="F108" s="96"/>
      <c r="G108" s="3" t="s">
        <v>27</v>
      </c>
      <c r="H108" s="36" t="s">
        <v>28</v>
      </c>
      <c r="I108" s="42" t="s">
        <v>29</v>
      </c>
    </row>
    <row r="109" spans="1:9" ht="12.75" customHeight="1">
      <c r="A109" s="2" t="s">
        <v>3</v>
      </c>
      <c r="B109" s="13" t="s">
        <v>4</v>
      </c>
      <c r="C109" s="14"/>
      <c r="D109" s="14"/>
      <c r="E109" s="14"/>
      <c r="F109" s="13" t="s">
        <v>5</v>
      </c>
      <c r="G109" s="4"/>
      <c r="H109" s="37"/>
      <c r="I109" s="43"/>
    </row>
    <row r="110" spans="1:9" ht="12.75" customHeight="1">
      <c r="A110" s="15" t="s">
        <v>6</v>
      </c>
      <c r="B110" s="16" t="s">
        <v>42</v>
      </c>
      <c r="C110" s="7"/>
      <c r="D110" s="7"/>
      <c r="E110" s="31"/>
      <c r="F110" s="16" t="s">
        <v>34</v>
      </c>
      <c r="G110" s="7">
        <v>9370700</v>
      </c>
      <c r="H110" s="38">
        <v>11142352</v>
      </c>
      <c r="I110" s="29">
        <v>9686244</v>
      </c>
    </row>
    <row r="111" spans="1:9" ht="12.75" customHeight="1">
      <c r="A111" s="15" t="s">
        <v>7</v>
      </c>
      <c r="B111" s="27" t="s">
        <v>30</v>
      </c>
      <c r="C111" s="28"/>
      <c r="D111" s="28"/>
      <c r="E111" s="32"/>
      <c r="F111" s="6" t="s">
        <v>35</v>
      </c>
      <c r="G111" s="7">
        <v>1710035</v>
      </c>
      <c r="H111" s="38">
        <v>1991599</v>
      </c>
      <c r="I111" s="29">
        <v>1503977</v>
      </c>
    </row>
    <row r="112" spans="1:9" ht="12.75" customHeight="1">
      <c r="A112" s="15" t="s">
        <v>8</v>
      </c>
      <c r="B112" s="27" t="s">
        <v>31</v>
      </c>
      <c r="C112" s="28">
        <v>2000000</v>
      </c>
      <c r="D112" s="28">
        <v>2126359</v>
      </c>
      <c r="E112" s="32">
        <v>1532769</v>
      </c>
      <c r="F112" s="6" t="s">
        <v>36</v>
      </c>
      <c r="G112" s="7">
        <v>16063000</v>
      </c>
      <c r="H112" s="38">
        <v>15172159</v>
      </c>
      <c r="I112" s="29">
        <v>7054897</v>
      </c>
    </row>
    <row r="113" spans="1:9" ht="12.75" customHeight="1">
      <c r="A113" s="2" t="s">
        <v>9</v>
      </c>
      <c r="B113" s="6" t="s">
        <v>43</v>
      </c>
      <c r="C113" s="7"/>
      <c r="D113" s="7"/>
      <c r="E113" s="33"/>
      <c r="F113" s="6" t="s">
        <v>37</v>
      </c>
      <c r="G113" s="7"/>
      <c r="H113" s="38"/>
      <c r="I113" s="29"/>
    </row>
    <row r="114" spans="1:9" ht="12.75" customHeight="1">
      <c r="A114" s="15" t="s">
        <v>10</v>
      </c>
      <c r="B114" s="6" t="s">
        <v>33</v>
      </c>
      <c r="C114" s="7">
        <v>25143735</v>
      </c>
      <c r="D114" s="7">
        <v>26179751</v>
      </c>
      <c r="E114" s="33">
        <v>19022796</v>
      </c>
      <c r="F114" s="6" t="s">
        <v>38</v>
      </c>
      <c r="G114" s="7"/>
      <c r="H114" s="38"/>
      <c r="I114" s="29"/>
    </row>
    <row r="115" spans="1:9" ht="12.75" customHeight="1">
      <c r="A115" s="15" t="s">
        <v>11</v>
      </c>
      <c r="B115" s="22" t="s">
        <v>58</v>
      </c>
      <c r="C115" s="44"/>
      <c r="D115" s="44"/>
      <c r="E115" s="45"/>
      <c r="F115" s="22" t="s">
        <v>50</v>
      </c>
      <c r="G115" s="44"/>
      <c r="H115" s="46"/>
      <c r="I115" s="29"/>
    </row>
    <row r="116" spans="1:9" ht="12.75" customHeight="1">
      <c r="A116" s="15" t="s">
        <v>12</v>
      </c>
      <c r="B116" s="17" t="s">
        <v>18</v>
      </c>
      <c r="C116" s="18">
        <f>SUM(C110:C114)</f>
        <v>27143735</v>
      </c>
      <c r="D116" s="18">
        <f>SUM(D110:D115)</f>
        <v>28306110</v>
      </c>
      <c r="E116" s="18">
        <f>SUM(E110:E115)</f>
        <v>20555565</v>
      </c>
      <c r="F116" s="17" t="s">
        <v>18</v>
      </c>
      <c r="G116" s="18">
        <f>SUM(G110:G115)</f>
        <v>27143735</v>
      </c>
      <c r="H116" s="18">
        <f>SUM(H110:H115)</f>
        <v>28306110</v>
      </c>
      <c r="I116" s="47">
        <f>SUM(I110:I115)</f>
        <v>18245118</v>
      </c>
    </row>
    <row r="117" spans="1:9" ht="12.75" customHeight="1">
      <c r="A117" s="2" t="s">
        <v>13</v>
      </c>
      <c r="B117" s="19" t="s">
        <v>20</v>
      </c>
      <c r="C117" s="7"/>
      <c r="D117" s="7"/>
      <c r="E117" s="33"/>
      <c r="F117" s="19" t="s">
        <v>21</v>
      </c>
      <c r="G117" s="7"/>
      <c r="H117" s="38"/>
      <c r="I117" s="29"/>
    </row>
    <row r="118" spans="1:9" ht="12.75" customHeight="1">
      <c r="A118" s="15" t="s">
        <v>14</v>
      </c>
      <c r="B118" s="4" t="s">
        <v>44</v>
      </c>
      <c r="C118" s="7"/>
      <c r="D118" s="7"/>
      <c r="E118" s="7"/>
      <c r="F118" s="4" t="s">
        <v>39</v>
      </c>
      <c r="G118" s="7">
        <v>177633</v>
      </c>
      <c r="H118" s="38">
        <v>3930428</v>
      </c>
      <c r="I118" s="29">
        <v>2263769</v>
      </c>
    </row>
    <row r="119" spans="1:9" ht="12.75" customHeight="1">
      <c r="A119" s="15" t="s">
        <v>26</v>
      </c>
      <c r="B119" s="16" t="s">
        <v>32</v>
      </c>
      <c r="C119" s="8"/>
      <c r="D119" s="8"/>
      <c r="E119" s="31"/>
      <c r="F119" s="16" t="s">
        <v>40</v>
      </c>
      <c r="G119" s="8"/>
      <c r="H119" s="39"/>
      <c r="I119" s="29"/>
    </row>
    <row r="120" spans="1:9" ht="12.75" customHeight="1">
      <c r="A120" s="15" t="s">
        <v>15</v>
      </c>
      <c r="B120" s="6" t="s">
        <v>45</v>
      </c>
      <c r="C120" s="7"/>
      <c r="D120" s="7"/>
      <c r="E120" s="33"/>
      <c r="F120" s="6" t="s">
        <v>41</v>
      </c>
      <c r="G120" s="7"/>
      <c r="H120" s="38"/>
      <c r="I120" s="29"/>
    </row>
    <row r="121" spans="1:9" ht="12.75" customHeight="1">
      <c r="A121" s="2" t="s">
        <v>16</v>
      </c>
      <c r="B121" s="6" t="s">
        <v>33</v>
      </c>
      <c r="C121" s="7"/>
      <c r="D121" s="7">
        <v>3476478</v>
      </c>
      <c r="E121" s="33">
        <v>1845615</v>
      </c>
      <c r="F121" s="68" t="s">
        <v>50</v>
      </c>
      <c r="G121" s="84"/>
      <c r="H121" s="38"/>
      <c r="I121" s="29"/>
    </row>
    <row r="122" spans="1:9" ht="12.75" customHeight="1">
      <c r="A122" s="2" t="s">
        <v>17</v>
      </c>
      <c r="B122" s="22" t="s">
        <v>58</v>
      </c>
      <c r="C122" s="7">
        <v>177633</v>
      </c>
      <c r="D122" s="7">
        <v>453950</v>
      </c>
      <c r="E122" s="33">
        <v>418154</v>
      </c>
      <c r="F122" s="68"/>
      <c r="G122" s="84"/>
      <c r="H122" s="38"/>
      <c r="I122" s="88"/>
    </row>
    <row r="123" spans="1:9" ht="12.75" customHeight="1">
      <c r="A123" s="2" t="s">
        <v>19</v>
      </c>
      <c r="B123" s="21" t="s">
        <v>23</v>
      </c>
      <c r="C123" s="26">
        <f>SUM(C118:C122)</f>
        <v>177633</v>
      </c>
      <c r="D123" s="26">
        <f>SUM(D118:D122)</f>
        <v>3930428</v>
      </c>
      <c r="E123" s="26">
        <f>SUM(E118:E122)</f>
        <v>2263769</v>
      </c>
      <c r="F123" s="21" t="s">
        <v>23</v>
      </c>
      <c r="G123" s="40">
        <f>SUM(G117:G120)</f>
        <v>177633</v>
      </c>
      <c r="H123" s="40">
        <f>SUM(H117:H120)</f>
        <v>3930428</v>
      </c>
      <c r="I123" s="40">
        <f>SUM(I118:I120)</f>
        <v>2263769</v>
      </c>
    </row>
    <row r="124" spans="1:9" ht="12.75" customHeight="1">
      <c r="A124" s="15" t="s">
        <v>22</v>
      </c>
      <c r="B124" s="20" t="s">
        <v>24</v>
      </c>
      <c r="C124" s="9">
        <f>SUM(C116,C123)</f>
        <v>27321368</v>
      </c>
      <c r="D124" s="9">
        <f>SUM(D116,D123)</f>
        <v>32236538</v>
      </c>
      <c r="E124" s="9">
        <f>SUM(E116,E123)</f>
        <v>22819334</v>
      </c>
      <c r="F124" s="21" t="s">
        <v>25</v>
      </c>
      <c r="G124" s="9">
        <f>SUM(G116,G123)</f>
        <v>27321368</v>
      </c>
      <c r="H124" s="9">
        <f>SUM(H116,H123)</f>
        <v>32236538</v>
      </c>
      <c r="I124" s="9">
        <f>SUM(I116,I123)</f>
        <v>20508887</v>
      </c>
    </row>
    <row r="125" spans="1:9" ht="12.75" customHeight="1">
      <c r="A125" s="23"/>
      <c r="B125" s="83"/>
      <c r="C125" s="25"/>
      <c r="D125" s="25"/>
      <c r="E125" s="25"/>
      <c r="F125" s="83"/>
      <c r="G125" s="25"/>
      <c r="H125" s="25"/>
      <c r="I125" s="25"/>
    </row>
    <row r="126" spans="1:9" ht="12.75" customHeight="1">
      <c r="A126" s="23"/>
      <c r="B126" s="83"/>
      <c r="C126" s="25"/>
      <c r="D126" s="25"/>
      <c r="E126" s="25"/>
      <c r="F126" s="83"/>
      <c r="G126" s="25"/>
      <c r="H126" s="25"/>
      <c r="I126" s="25"/>
    </row>
    <row r="127" spans="1:9" ht="12.75" customHeight="1">
      <c r="A127" s="23"/>
      <c r="B127" s="83"/>
      <c r="C127" s="25"/>
      <c r="D127" s="25"/>
      <c r="E127" s="25"/>
      <c r="F127" s="83"/>
      <c r="G127" s="25"/>
      <c r="H127" s="25"/>
      <c r="I127" s="25"/>
    </row>
    <row r="128" spans="1:9" ht="12.75" customHeight="1">
      <c r="A128" s="23"/>
      <c r="B128" s="83"/>
      <c r="C128" s="25"/>
      <c r="D128" s="25"/>
      <c r="E128" s="25"/>
      <c r="F128" s="83"/>
      <c r="G128" s="25"/>
      <c r="H128" s="25"/>
      <c r="I128" s="25"/>
    </row>
    <row r="130" ht="12.75" customHeight="1">
      <c r="B130" s="82" t="s">
        <v>47</v>
      </c>
    </row>
    <row r="131" spans="1:9" ht="12.75" customHeight="1">
      <c r="A131" s="93" t="s">
        <v>0</v>
      </c>
      <c r="B131" s="95" t="s">
        <v>1</v>
      </c>
      <c r="C131" s="11">
        <v>2020</v>
      </c>
      <c r="D131" s="34">
        <v>2020</v>
      </c>
      <c r="E131" s="34">
        <v>2020</v>
      </c>
      <c r="F131" s="95" t="s">
        <v>2</v>
      </c>
      <c r="G131" s="11">
        <v>2020</v>
      </c>
      <c r="H131" s="35">
        <v>2020</v>
      </c>
      <c r="I131" s="41">
        <v>2020</v>
      </c>
    </row>
    <row r="132" spans="1:9" ht="12.75" customHeight="1">
      <c r="A132" s="94"/>
      <c r="B132" s="96"/>
      <c r="C132" s="12" t="s">
        <v>27</v>
      </c>
      <c r="D132" s="12" t="s">
        <v>28</v>
      </c>
      <c r="E132" s="12" t="s">
        <v>29</v>
      </c>
      <c r="F132" s="96"/>
      <c r="G132" s="3" t="s">
        <v>27</v>
      </c>
      <c r="H132" s="36" t="s">
        <v>28</v>
      </c>
      <c r="I132" s="42" t="s">
        <v>29</v>
      </c>
    </row>
    <row r="133" spans="1:9" ht="12.75" customHeight="1">
      <c r="A133" s="2" t="s">
        <v>3</v>
      </c>
      <c r="B133" s="13" t="s">
        <v>4</v>
      </c>
      <c r="C133" s="14"/>
      <c r="D133" s="14"/>
      <c r="E133" s="14"/>
      <c r="F133" s="13" t="s">
        <v>5</v>
      </c>
      <c r="G133" s="4"/>
      <c r="H133" s="37"/>
      <c r="I133" s="43"/>
    </row>
    <row r="134" spans="1:9" ht="12.75" customHeight="1">
      <c r="A134" s="15" t="s">
        <v>6</v>
      </c>
      <c r="B134" s="16" t="s">
        <v>42</v>
      </c>
      <c r="C134" s="7">
        <v>260243300</v>
      </c>
      <c r="D134" s="7">
        <v>311571887</v>
      </c>
      <c r="E134" s="31">
        <v>297050070</v>
      </c>
      <c r="F134" s="16" t="s">
        <v>34</v>
      </c>
      <c r="G134" s="7">
        <v>59274120</v>
      </c>
      <c r="H134" s="38">
        <v>79470408</v>
      </c>
      <c r="I134" s="29">
        <v>77582705</v>
      </c>
    </row>
    <row r="135" spans="1:9" ht="12.75" customHeight="1">
      <c r="A135" s="15" t="s">
        <v>7</v>
      </c>
      <c r="B135" s="27" t="s">
        <v>30</v>
      </c>
      <c r="C135" s="28">
        <v>117350000</v>
      </c>
      <c r="D135" s="28">
        <v>123772332</v>
      </c>
      <c r="E135" s="32">
        <v>123772332</v>
      </c>
      <c r="F135" s="6" t="s">
        <v>35</v>
      </c>
      <c r="G135" s="7">
        <v>10522408</v>
      </c>
      <c r="H135" s="38">
        <v>12391360</v>
      </c>
      <c r="I135" s="29">
        <v>11569262</v>
      </c>
    </row>
    <row r="136" spans="1:9" ht="12.75" customHeight="1">
      <c r="A136" s="15" t="s">
        <v>8</v>
      </c>
      <c r="B136" s="27" t="s">
        <v>31</v>
      </c>
      <c r="C136" s="28">
        <v>8900000</v>
      </c>
      <c r="D136" s="28">
        <v>17676550</v>
      </c>
      <c r="E136" s="32">
        <v>17676550</v>
      </c>
      <c r="F136" s="6" t="s">
        <v>36</v>
      </c>
      <c r="G136" s="7">
        <v>86959146</v>
      </c>
      <c r="H136" s="38">
        <v>103542351</v>
      </c>
      <c r="I136" s="29">
        <v>79404239</v>
      </c>
    </row>
    <row r="137" spans="1:9" ht="12.75" customHeight="1">
      <c r="A137" s="2" t="s">
        <v>9</v>
      </c>
      <c r="B137" s="6" t="s">
        <v>43</v>
      </c>
      <c r="C137" s="7"/>
      <c r="D137" s="7"/>
      <c r="E137" s="33"/>
      <c r="F137" s="6" t="s">
        <v>37</v>
      </c>
      <c r="G137" s="7">
        <v>8250000</v>
      </c>
      <c r="H137" s="38">
        <v>11484690</v>
      </c>
      <c r="I137" s="29">
        <v>8222000</v>
      </c>
    </row>
    <row r="138" spans="1:9" ht="12.75" customHeight="1">
      <c r="A138" s="15" t="s">
        <v>10</v>
      </c>
      <c r="B138" s="6" t="s">
        <v>33</v>
      </c>
      <c r="C138" s="7"/>
      <c r="D138" s="7"/>
      <c r="E138" s="33"/>
      <c r="F138" s="6" t="s">
        <v>38</v>
      </c>
      <c r="G138" s="7">
        <v>29552060</v>
      </c>
      <c r="H138" s="38">
        <v>31211367</v>
      </c>
      <c r="I138" s="29">
        <v>31070432</v>
      </c>
    </row>
    <row r="139" spans="1:9" ht="12.75" customHeight="1">
      <c r="A139" s="15" t="s">
        <v>11</v>
      </c>
      <c r="B139" s="22" t="s">
        <v>58</v>
      </c>
      <c r="C139" s="44">
        <v>63407730</v>
      </c>
      <c r="D139" s="44">
        <v>54938214</v>
      </c>
      <c r="E139" s="45">
        <v>41792506</v>
      </c>
      <c r="F139" s="22" t="s">
        <v>50</v>
      </c>
      <c r="G139" s="44">
        <v>255343296</v>
      </c>
      <c r="H139" s="46">
        <v>269858807</v>
      </c>
      <c r="I139" s="29">
        <v>234198413</v>
      </c>
    </row>
    <row r="140" spans="1:9" ht="12.75" customHeight="1">
      <c r="A140" s="15" t="s">
        <v>12</v>
      </c>
      <c r="B140" s="17" t="s">
        <v>18</v>
      </c>
      <c r="C140" s="18">
        <f>SUM(C134:C139)</f>
        <v>449901030</v>
      </c>
      <c r="D140" s="18">
        <f>SUM(D134:D139)</f>
        <v>507958983</v>
      </c>
      <c r="E140" s="18">
        <f>SUM(E134:E139)</f>
        <v>480291458</v>
      </c>
      <c r="F140" s="17" t="s">
        <v>18</v>
      </c>
      <c r="G140" s="18">
        <f>SUM(G134:G139)</f>
        <v>449901030</v>
      </c>
      <c r="H140" s="18">
        <f>SUM(H134:H139)</f>
        <v>507958983</v>
      </c>
      <c r="I140" s="47">
        <f>SUM(I134:I139)</f>
        <v>442047051</v>
      </c>
    </row>
    <row r="141" spans="1:9" ht="12.75" customHeight="1">
      <c r="A141" s="2" t="s">
        <v>13</v>
      </c>
      <c r="B141" s="19" t="s">
        <v>20</v>
      </c>
      <c r="C141" s="7"/>
      <c r="D141" s="7"/>
      <c r="E141" s="33"/>
      <c r="F141" s="19" t="s">
        <v>21</v>
      </c>
      <c r="G141" s="7"/>
      <c r="H141" s="38"/>
      <c r="I141" s="29"/>
    </row>
    <row r="142" spans="1:9" ht="12.75" customHeight="1">
      <c r="A142" s="15" t="s">
        <v>14</v>
      </c>
      <c r="B142" s="4" t="s">
        <v>44</v>
      </c>
      <c r="C142" s="7">
        <v>171565258</v>
      </c>
      <c r="D142" s="7">
        <v>410934338</v>
      </c>
      <c r="E142" s="7">
        <v>381811205</v>
      </c>
      <c r="F142" s="4" t="s">
        <v>39</v>
      </c>
      <c r="G142" s="7">
        <v>166891547</v>
      </c>
      <c r="H142" s="38">
        <v>171709320</v>
      </c>
      <c r="I142" s="29">
        <v>105298960</v>
      </c>
    </row>
    <row r="143" spans="1:9" ht="12.75" customHeight="1">
      <c r="A143" s="15" t="s">
        <v>26</v>
      </c>
      <c r="B143" s="16" t="s">
        <v>32</v>
      </c>
      <c r="C143" s="8"/>
      <c r="D143" s="8">
        <v>104200</v>
      </c>
      <c r="E143" s="31">
        <v>104200</v>
      </c>
      <c r="F143" s="16" t="s">
        <v>40</v>
      </c>
      <c r="G143" s="8">
        <v>116650088</v>
      </c>
      <c r="H143" s="39">
        <v>361041695</v>
      </c>
      <c r="I143" s="29">
        <v>163892582</v>
      </c>
    </row>
    <row r="144" spans="1:9" ht="12.75" customHeight="1">
      <c r="A144" s="15" t="s">
        <v>15</v>
      </c>
      <c r="B144" s="6" t="s">
        <v>45</v>
      </c>
      <c r="C144" s="7">
        <v>6018580</v>
      </c>
      <c r="D144" s="7">
        <v>6087895</v>
      </c>
      <c r="E144" s="33">
        <v>6087895</v>
      </c>
      <c r="F144" s="6" t="s">
        <v>41</v>
      </c>
      <c r="G144" s="7">
        <v>8000000</v>
      </c>
      <c r="H144" s="38">
        <v>8069315</v>
      </c>
      <c r="I144" s="29">
        <v>6200000</v>
      </c>
    </row>
    <row r="145" spans="1:9" ht="12.75" customHeight="1">
      <c r="A145" s="2" t="s">
        <v>16</v>
      </c>
      <c r="B145" s="6" t="s">
        <v>54</v>
      </c>
      <c r="C145" s="7">
        <v>113957797</v>
      </c>
      <c r="D145" s="7">
        <v>123693897</v>
      </c>
      <c r="E145" s="33">
        <v>145336980</v>
      </c>
      <c r="F145" s="22" t="s">
        <v>50</v>
      </c>
      <c r="G145" s="84"/>
      <c r="H145" s="38"/>
      <c r="I145" s="85">
        <v>2750906</v>
      </c>
    </row>
    <row r="146" spans="1:9" ht="12.75" customHeight="1">
      <c r="A146" s="2" t="s">
        <v>17</v>
      </c>
      <c r="B146" s="21" t="s">
        <v>23</v>
      </c>
      <c r="C146" s="26">
        <f>SUM(C142:C145)</f>
        <v>291541635</v>
      </c>
      <c r="D146" s="26">
        <f>SUM(D142:D145)</f>
        <v>540820330</v>
      </c>
      <c r="E146" s="26">
        <f>SUM(E142:E145)</f>
        <v>533340280</v>
      </c>
      <c r="F146" s="21" t="s">
        <v>23</v>
      </c>
      <c r="G146" s="40">
        <f>SUM(G141:G144)</f>
        <v>291541635</v>
      </c>
      <c r="H146" s="40">
        <f>SUM(H141:H145)</f>
        <v>540820330</v>
      </c>
      <c r="I146" s="40">
        <f>SUM(I142:I145)</f>
        <v>278142448</v>
      </c>
    </row>
    <row r="147" spans="1:9" ht="12.75" customHeight="1">
      <c r="A147" s="15" t="s">
        <v>19</v>
      </c>
      <c r="B147" s="20" t="s">
        <v>24</v>
      </c>
      <c r="C147" s="9">
        <f>SUM(C140,C146)</f>
        <v>741442665</v>
      </c>
      <c r="D147" s="9">
        <f>SUM(D140,D146)</f>
        <v>1048779313</v>
      </c>
      <c r="E147" s="9">
        <f>SUM(E140,E146)</f>
        <v>1013631738</v>
      </c>
      <c r="F147" s="21" t="s">
        <v>25</v>
      </c>
      <c r="G147" s="9">
        <f>SUM(G140,G146)</f>
        <v>741442665</v>
      </c>
      <c r="H147" s="9">
        <f>SUM(H140,H146)</f>
        <v>1048779313</v>
      </c>
      <c r="I147" s="9">
        <f>SUM(I140,I146)</f>
        <v>720189499</v>
      </c>
    </row>
  </sheetData>
  <sheetProtection selectLockedCells="1" selectUnlockedCells="1"/>
  <mergeCells count="22">
    <mergeCell ref="A5:G5"/>
    <mergeCell ref="A6:G6"/>
    <mergeCell ref="F1:H1"/>
    <mergeCell ref="G8:I8"/>
    <mergeCell ref="A9:A10"/>
    <mergeCell ref="B9:B10"/>
    <mergeCell ref="F9:F10"/>
    <mergeCell ref="A35:A36"/>
    <mergeCell ref="B35:B36"/>
    <mergeCell ref="F35:F36"/>
    <mergeCell ref="A66:A67"/>
    <mergeCell ref="B66:B67"/>
    <mergeCell ref="F66:F67"/>
    <mergeCell ref="A131:A132"/>
    <mergeCell ref="B131:B132"/>
    <mergeCell ref="F131:F132"/>
    <mergeCell ref="A86:A87"/>
    <mergeCell ref="B86:B87"/>
    <mergeCell ref="F86:F87"/>
    <mergeCell ref="A107:A108"/>
    <mergeCell ref="B107:B108"/>
    <mergeCell ref="F107:F108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marti</cp:lastModifiedBy>
  <cp:lastPrinted>2021-05-20T07:14:04Z</cp:lastPrinted>
  <dcterms:created xsi:type="dcterms:W3CDTF">2012-01-11T09:53:43Z</dcterms:created>
  <dcterms:modified xsi:type="dcterms:W3CDTF">2021-05-20T07:14:10Z</dcterms:modified>
  <cp:category/>
  <cp:version/>
  <cp:contentType/>
  <cp:contentStatus/>
</cp:coreProperties>
</file>